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 йил\ЭХваРИ\DATA.GOV.UZ\ПК-6243\Машина+кўчмас мулк\"/>
    </mc:Choice>
  </mc:AlternateContent>
  <bookViews>
    <workbookView xWindow="0" yWindow="0" windowWidth="28800" windowHeight="12990"/>
  </bookViews>
  <sheets>
    <sheet name="10-каватли" sheetId="1" r:id="rId1"/>
    <sheet name="6-каватли " sheetId="4" r:id="rId2"/>
    <sheet name="кассоблик" sheetId="5" r:id="rId3"/>
    <sheet name="авто" sheetId="6" r:id="rId4"/>
    <sheet name="авто 2" sheetId="7" r:id="rId5"/>
  </sheets>
  <definedNames>
    <definedName name="_xlnm.Print_Area" localSheetId="3">авто!$A$1:$M$31</definedName>
    <definedName name="_xlnm.Print_Area" localSheetId="4">'авто 2'!$A$1:$P$31</definedName>
  </definedNames>
  <calcPr calcId="162913"/>
</workbook>
</file>

<file path=xl/calcChain.xml><?xml version="1.0" encoding="utf-8"?>
<calcChain xmlns="http://schemas.openxmlformats.org/spreadsheetml/2006/main">
  <c r="M27" i="7" l="1"/>
  <c r="L27" i="7"/>
  <c r="K27" i="7"/>
  <c r="G27" i="7"/>
  <c r="C27" i="7"/>
  <c r="M26" i="7"/>
  <c r="L26" i="7"/>
  <c r="K26" i="7" s="1"/>
  <c r="G26" i="7"/>
  <c r="C26" i="7"/>
  <c r="M25" i="7"/>
  <c r="L25" i="7"/>
  <c r="K25" i="7"/>
  <c r="G25" i="7"/>
  <c r="C25" i="7"/>
  <c r="M24" i="7"/>
  <c r="L24" i="7"/>
  <c r="K24" i="7"/>
  <c r="G24" i="7"/>
  <c r="C24" i="7"/>
  <c r="M23" i="7"/>
  <c r="L23" i="7"/>
  <c r="K23" i="7"/>
  <c r="G23" i="7"/>
  <c r="C23" i="7"/>
  <c r="M22" i="7"/>
  <c r="L22" i="7"/>
  <c r="K22" i="7"/>
  <c r="G22" i="7"/>
  <c r="C22" i="7"/>
  <c r="M21" i="7"/>
  <c r="L21" i="7"/>
  <c r="K21" i="7"/>
  <c r="G21" i="7"/>
  <c r="C21" i="7"/>
  <c r="M20" i="7"/>
  <c r="L20" i="7"/>
  <c r="K20" i="7"/>
  <c r="G20" i="7"/>
  <c r="C20" i="7"/>
  <c r="M19" i="7"/>
  <c r="L19" i="7"/>
  <c r="K19" i="7"/>
  <c r="G19" i="7"/>
  <c r="C19" i="7"/>
  <c r="M18" i="7"/>
  <c r="L18" i="7"/>
  <c r="K18" i="7"/>
  <c r="G18" i="7"/>
  <c r="C18" i="7"/>
  <c r="M17" i="7"/>
  <c r="L17" i="7"/>
  <c r="K17" i="7"/>
  <c r="G17" i="7"/>
  <c r="C17" i="7"/>
  <c r="M16" i="7"/>
  <c r="L16" i="7"/>
  <c r="K16" i="7"/>
  <c r="G16" i="7"/>
  <c r="C16" i="7"/>
  <c r="A16" i="7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M15" i="7"/>
  <c r="L15" i="7"/>
  <c r="K15" i="7"/>
  <c r="G15" i="7"/>
  <c r="C15" i="7"/>
  <c r="M14" i="7"/>
  <c r="L14" i="7"/>
  <c r="K14" i="7" s="1"/>
  <c r="G14" i="7"/>
  <c r="C14" i="7"/>
  <c r="M13" i="7"/>
  <c r="L13" i="7"/>
  <c r="K13" i="7"/>
  <c r="G13" i="7"/>
  <c r="C13" i="7"/>
  <c r="J9" i="7"/>
  <c r="I9" i="7"/>
  <c r="L9" i="7" s="1"/>
  <c r="H9" i="7"/>
  <c r="F9" i="7"/>
  <c r="E9" i="7"/>
  <c r="D9" i="7"/>
  <c r="C9" i="7" s="1"/>
  <c r="M7" i="7"/>
  <c r="L7" i="7"/>
  <c r="G7" i="7"/>
  <c r="C7" i="7"/>
  <c r="M27" i="6"/>
  <c r="L27" i="6"/>
  <c r="K27" i="6" s="1"/>
  <c r="G27" i="6"/>
  <c r="C27" i="6"/>
  <c r="M26" i="6"/>
  <c r="L26" i="6"/>
  <c r="K26" i="6"/>
  <c r="G26" i="6"/>
  <c r="C26" i="6"/>
  <c r="M25" i="6"/>
  <c r="L25" i="6"/>
  <c r="K25" i="6" s="1"/>
  <c r="G25" i="6"/>
  <c r="C25" i="6"/>
  <c r="M24" i="6"/>
  <c r="L24" i="6"/>
  <c r="K24" i="6"/>
  <c r="G24" i="6"/>
  <c r="C24" i="6"/>
  <c r="M23" i="6"/>
  <c r="L23" i="6"/>
  <c r="K23" i="6" s="1"/>
  <c r="G23" i="6"/>
  <c r="C23" i="6"/>
  <c r="M22" i="6"/>
  <c r="L22" i="6"/>
  <c r="K22" i="6"/>
  <c r="G22" i="6"/>
  <c r="C22" i="6"/>
  <c r="M21" i="6"/>
  <c r="L21" i="6"/>
  <c r="K21" i="6" s="1"/>
  <c r="G21" i="6"/>
  <c r="C21" i="6"/>
  <c r="M20" i="6"/>
  <c r="L20" i="6"/>
  <c r="K20" i="6"/>
  <c r="G20" i="6"/>
  <c r="C20" i="6"/>
  <c r="M19" i="6"/>
  <c r="L19" i="6"/>
  <c r="K19" i="6" s="1"/>
  <c r="G19" i="6"/>
  <c r="C19" i="6"/>
  <c r="M18" i="6"/>
  <c r="L18" i="6"/>
  <c r="K18" i="6"/>
  <c r="G18" i="6"/>
  <c r="C18" i="6"/>
  <c r="M17" i="6"/>
  <c r="L17" i="6"/>
  <c r="K17" i="6" s="1"/>
  <c r="G17" i="6"/>
  <c r="C17" i="6"/>
  <c r="M16" i="6"/>
  <c r="L16" i="6"/>
  <c r="K16" i="6"/>
  <c r="G16" i="6"/>
  <c r="C16" i="6"/>
  <c r="A16" i="6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M15" i="6"/>
  <c r="L15" i="6"/>
  <c r="K15" i="6"/>
  <c r="G15" i="6"/>
  <c r="C15" i="6"/>
  <c r="M14" i="6"/>
  <c r="L14" i="6"/>
  <c r="K14" i="6" s="1"/>
  <c r="G14" i="6"/>
  <c r="C14" i="6"/>
  <c r="M13" i="6"/>
  <c r="L13" i="6"/>
  <c r="K13" i="6" s="1"/>
  <c r="G13" i="6"/>
  <c r="C13" i="6"/>
  <c r="M11" i="6"/>
  <c r="L11" i="6"/>
  <c r="J9" i="6"/>
  <c r="I9" i="6"/>
  <c r="H9" i="6"/>
  <c r="F9" i="6"/>
  <c r="E9" i="6"/>
  <c r="D9" i="6"/>
  <c r="M7" i="6"/>
  <c r="L7" i="6"/>
  <c r="G7" i="6"/>
  <c r="C7" i="6"/>
  <c r="K9" i="7" l="1"/>
  <c r="M9" i="7"/>
  <c r="K9" i="6"/>
  <c r="L9" i="6"/>
  <c r="M9" i="6"/>
  <c r="C9" i="6"/>
  <c r="G9" i="7"/>
  <c r="G9" i="6"/>
  <c r="D22" i="5"/>
  <c r="E22" i="5"/>
  <c r="H22" i="5"/>
  <c r="H18" i="4"/>
  <c r="D18" i="4"/>
  <c r="E18" i="4"/>
  <c r="B17" i="5"/>
  <c r="B17" i="4"/>
  <c r="H28" i="1"/>
  <c r="D28" i="1"/>
  <c r="B17" i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E28" i="1" l="1"/>
</calcChain>
</file>

<file path=xl/sharedStrings.xml><?xml version="1.0" encoding="utf-8"?>
<sst xmlns="http://schemas.openxmlformats.org/spreadsheetml/2006/main" count="365" uniqueCount="111">
  <si>
    <t>1. Давлат ташкилоти</t>
  </si>
  <si>
    <t>№</t>
  </si>
  <si>
    <t>Корхона номи</t>
  </si>
  <si>
    <t>СТИР</t>
  </si>
  <si>
    <t>Шакли</t>
  </si>
  <si>
    <t>Манзил</t>
  </si>
  <si>
    <t>Руйхатдан утган раками</t>
  </si>
  <si>
    <t>Руйхатдан утган санаси</t>
  </si>
  <si>
    <t>Идоравий мансублиги</t>
  </si>
  <si>
    <t>Муассаси</t>
  </si>
  <si>
    <t>ОКЭД
коди</t>
  </si>
  <si>
    <t>ОКЭД номи</t>
  </si>
  <si>
    <t>Масъул ходим (Ф.И.Ш)</t>
  </si>
  <si>
    <t>Телефон</t>
  </si>
  <si>
    <t>2. Мулкий мажмуа</t>
  </si>
  <si>
    <t>Объект номи</t>
  </si>
  <si>
    <t>Ер майдони (кв.м)</t>
  </si>
  <si>
    <t>Курилиш ости майдони (кв.м)</t>
  </si>
  <si>
    <t>Фойдали майдони (кв.м)</t>
  </si>
  <si>
    <t>Курилган йили</t>
  </si>
  <si>
    <t>Локацияси</t>
  </si>
  <si>
    <t>Кадастр раками</t>
  </si>
  <si>
    <t>Литер сони</t>
  </si>
  <si>
    <t>3. Мулкий мажмуа бино, иншоот литерлар</t>
  </si>
  <si>
    <t>Литер номи</t>
  </si>
  <si>
    <t>Техник характеристкаси</t>
  </si>
  <si>
    <t>Кавати</t>
  </si>
  <si>
    <t>Баланс киймати</t>
  </si>
  <si>
    <t>Жорий холати</t>
  </si>
  <si>
    <t>Фотосурат</t>
  </si>
  <si>
    <t>Самарали фойдаланиш</t>
  </si>
  <si>
    <t>Карор раками ва санаси</t>
  </si>
  <si>
    <t>Жиззах вилоят хокимлиги</t>
  </si>
  <si>
    <t>Давлат муассаси</t>
  </si>
  <si>
    <t>Жиззах шахар Сайилжойи махалласи Ш.Рашидов шох кучаси 64-уй</t>
  </si>
  <si>
    <t>06.04.2018</t>
  </si>
  <si>
    <t>№69 03.03.1998 йил</t>
  </si>
  <si>
    <t>Маъмурий бино</t>
  </si>
  <si>
    <t>13:13:02:02:01:0415</t>
  </si>
  <si>
    <t>Мажлислар зали</t>
  </si>
  <si>
    <t>Совутиш бноси</t>
  </si>
  <si>
    <t>Коровулхона</t>
  </si>
  <si>
    <t>Автозаправка</t>
  </si>
  <si>
    <t>Омборхона</t>
  </si>
  <si>
    <t>Гараж</t>
  </si>
  <si>
    <t>Айвон</t>
  </si>
  <si>
    <t>Жами</t>
  </si>
  <si>
    <t>фаолият юритаётган</t>
  </si>
  <si>
    <t>х</t>
  </si>
  <si>
    <t>ABDUVAXABOV ABDURAXIM ISMAILOVICH</t>
  </si>
  <si>
    <t>(99) 555-70-01</t>
  </si>
  <si>
    <t>самарали</t>
  </si>
  <si>
    <t>Бетон</t>
  </si>
  <si>
    <t>40,1350699,67.8250465</t>
  </si>
  <si>
    <t>13:13:02:02:01:0141</t>
  </si>
  <si>
    <t>Жиззах шахар Сайилжойи махалласи Ш.Рашидов шох кучаси 63-уй</t>
  </si>
  <si>
    <t>17931
22604</t>
  </si>
  <si>
    <t>06.04.2019
10.12.2019</t>
  </si>
  <si>
    <t>№14-21-КР 19.08.2019</t>
  </si>
  <si>
    <t>Узбекистон Республикаси монополияга карши курашиш кумитаси Жиззах вилоят худудий бошкармаси</t>
  </si>
  <si>
    <t>03.08.2017</t>
  </si>
  <si>
    <t>ABDULATIPOV IZZAT ABDUSATTOROVICH</t>
  </si>
  <si>
    <t>(98) 261-55-22</t>
  </si>
  <si>
    <t>Жиззах шахар Кассоблик махалласи Ш.Рашидов кучаси 63-уй</t>
  </si>
  <si>
    <t>40.1350700,67.8250410</t>
  </si>
  <si>
    <t>13:13:02:05:01:0433</t>
  </si>
  <si>
    <t>Хожатхона</t>
  </si>
  <si>
    <t>№ПФ-4904 28.12.2016</t>
  </si>
  <si>
    <t>давлат хокимияти ва бошкарув органлари фаолияти</t>
  </si>
  <si>
    <t>1-жадвал</t>
  </si>
  <si>
    <t>Жиззах вилояти  ҳамда шаҳар ва туманлар ҳокимликларида мавжуд автотранспорт воситалари тўғрисида
МАЪЛУМОТ</t>
  </si>
  <si>
    <t>Т/Р</t>
  </si>
  <si>
    <t>Вилоят ва туман (шаҳар) ҳокимликлари номи</t>
  </si>
  <si>
    <t>Амалда</t>
  </si>
  <si>
    <r>
      <t xml:space="preserve"> Таклиф </t>
    </r>
    <r>
      <rPr>
        <sz val="12"/>
        <color indexed="8"/>
        <rFont val="Arial"/>
        <family val="2"/>
        <charset val="204"/>
      </rPr>
      <t>(ВМ-258 бўйича)</t>
    </r>
  </si>
  <si>
    <t>Фарқи (+,-)</t>
  </si>
  <si>
    <t>Шундан</t>
  </si>
  <si>
    <t>Шахсий бирикти-рилган</t>
  </si>
  <si>
    <t>навбатчи</t>
  </si>
  <si>
    <t>махсус*</t>
  </si>
  <si>
    <t>Тизим ташкилотлари</t>
  </si>
  <si>
    <t>Жиззах вилояти</t>
  </si>
  <si>
    <t>Шундан:</t>
  </si>
  <si>
    <t>Вилоят ҳокимлиги</t>
  </si>
  <si>
    <t>Делегация ва меҳмонларга хизмат кўрсатиш учун</t>
  </si>
  <si>
    <t>Жиззах шаҳар</t>
  </si>
  <si>
    <t>Арнасой тумани</t>
  </si>
  <si>
    <t>Бахмал тумани</t>
  </si>
  <si>
    <t>Ғаллаорол тумани</t>
  </si>
  <si>
    <t>Дўстлик тумани</t>
  </si>
  <si>
    <t>Ш.Рашидов тумани</t>
  </si>
  <si>
    <t>Зарбдор тумани</t>
  </si>
  <si>
    <t>Зафаробод тумани</t>
  </si>
  <si>
    <t>Зомин тумани</t>
  </si>
  <si>
    <t>Мирзачўл тумани</t>
  </si>
  <si>
    <t>Пахтакор тумани</t>
  </si>
  <si>
    <t>Фориш тумани</t>
  </si>
  <si>
    <t>Янгиобод тумани</t>
  </si>
  <si>
    <t xml:space="preserve">Эслатма: Фақатгина ҳокимият балансида мавжуд машиналар назарда тутилган. </t>
  </si>
  <si>
    <r>
      <t xml:space="preserve"> Таклиф </t>
    </r>
    <r>
      <rPr>
        <sz val="13"/>
        <color indexed="8"/>
        <rFont val="Calibri"/>
        <family val="2"/>
        <charset val="204"/>
      </rPr>
      <t>(ВМ-258 бўйича)</t>
    </r>
  </si>
  <si>
    <r>
      <t xml:space="preserve">Изоҳ  </t>
    </r>
    <r>
      <rPr>
        <i/>
        <sz val="13"/>
        <color indexed="8"/>
        <rFont val="Calibri"/>
        <family val="2"/>
        <charset val="204"/>
      </rPr>
      <t>(меъёр бўйича ортиқча бўлган автомашиналар)</t>
    </r>
  </si>
  <si>
    <r>
      <t>Ўзбекистон Республикаси Вазирлар Маҳкамасининг 258-қарорига нисбатан фарқ бўлган жами</t>
    </r>
    <r>
      <rPr>
        <b/>
        <sz val="13"/>
        <color indexed="10"/>
        <rFont val="Calibri"/>
        <family val="2"/>
        <charset val="204"/>
      </rPr>
      <t xml:space="preserve"> 8 та </t>
    </r>
    <r>
      <rPr>
        <sz val="13"/>
        <color indexed="8"/>
        <rFont val="Calibri"/>
        <family val="2"/>
        <charset val="204"/>
      </rPr>
      <t xml:space="preserve">хизмат автомашинасидан: </t>
    </r>
    <r>
      <rPr>
        <b/>
        <sz val="13"/>
        <color indexed="10"/>
        <rFont val="Calibri"/>
        <family val="2"/>
        <charset val="204"/>
      </rPr>
      <t>3</t>
    </r>
    <r>
      <rPr>
        <sz val="13"/>
        <color indexed="10"/>
        <rFont val="Calibri"/>
        <family val="2"/>
        <charset val="204"/>
      </rPr>
      <t xml:space="preserve"> та</t>
    </r>
    <r>
      <rPr>
        <sz val="13"/>
        <color indexed="8"/>
        <rFont val="Calibri"/>
        <family val="2"/>
        <charset val="204"/>
      </rPr>
      <t xml:space="preserve">-ҳоким ўринбосарига тенглаштирилган ҳоким ёрдамчилари, </t>
    </r>
    <r>
      <rPr>
        <b/>
        <sz val="13"/>
        <color indexed="10"/>
        <rFont val="Calibri"/>
        <family val="2"/>
        <charset val="204"/>
      </rPr>
      <t>1</t>
    </r>
    <r>
      <rPr>
        <sz val="13"/>
        <color indexed="10"/>
        <rFont val="Calibri"/>
        <family val="2"/>
        <charset val="204"/>
      </rPr>
      <t xml:space="preserve"> та</t>
    </r>
    <r>
      <rPr>
        <sz val="13"/>
        <color indexed="8"/>
        <rFont val="Calibri"/>
        <family val="2"/>
        <charset val="204"/>
      </rPr>
      <t xml:space="preserve">-ПДХХ бўлим бошлиғи хамда </t>
    </r>
    <r>
      <rPr>
        <b/>
        <sz val="13"/>
        <color indexed="10"/>
        <rFont val="Calibri"/>
        <family val="2"/>
        <charset val="204"/>
      </rPr>
      <t>1</t>
    </r>
    <r>
      <rPr>
        <sz val="13"/>
        <color indexed="10"/>
        <rFont val="Calibri"/>
        <family val="2"/>
        <charset val="204"/>
      </rPr>
      <t xml:space="preserve"> та </t>
    </r>
    <r>
      <rPr>
        <sz val="13"/>
        <color indexed="8"/>
        <rFont val="Calibri"/>
        <family val="2"/>
        <charset val="204"/>
      </rPr>
      <t xml:space="preserve">навбатчи 153-қарор бўйича,         </t>
    </r>
    <r>
      <rPr>
        <sz val="13"/>
        <color indexed="10"/>
        <rFont val="Calibri"/>
        <family val="2"/>
        <charset val="204"/>
      </rPr>
      <t xml:space="preserve"> </t>
    </r>
    <r>
      <rPr>
        <b/>
        <sz val="13"/>
        <color indexed="10"/>
        <rFont val="Calibri"/>
        <family val="2"/>
        <charset val="204"/>
      </rPr>
      <t>1</t>
    </r>
    <r>
      <rPr>
        <sz val="13"/>
        <color indexed="10"/>
        <rFont val="Calibri"/>
        <family val="2"/>
        <charset val="204"/>
      </rPr>
      <t xml:space="preserve"> та</t>
    </r>
    <r>
      <rPr>
        <sz val="13"/>
        <color indexed="8"/>
        <rFont val="Calibri"/>
        <family val="2"/>
        <charset val="204"/>
      </rPr>
      <t>-навбатчи Халқ депутатлари Жиззах вилоят Кенгаши ишчи гуруҳи учун олинган.</t>
    </r>
  </si>
  <si>
    <t>Шахар ҳокимининг Қурилиш бўйича ўринбосарига 1 та, навбатчи 1 та.</t>
  </si>
  <si>
    <t>Туман ҳокимининг Инвестиция масалалари бўйича ўринбосарига 1 та, туман ҳокимининг Қурилиш бўйича ўринбосарига 1 та, навбатчи 1 та.</t>
  </si>
  <si>
    <t>Навбатчи 1 та.</t>
  </si>
  <si>
    <t>Туман ҳокимининг Махалла ва оилани қўллаб-қувватлаш бўйича ўринбосарига 1 та, навбатчи 1 та.</t>
  </si>
  <si>
    <t>Туман ҳокимининг 1-ўринбосарга 1 та, туман ҳокимининг Ёшлар масалалари бўйича ўринбосарига 1 та, туман ҳокимининг Инвестиция масалалари бўйича ўринбосарига 1 та ва навбатчи 1 та.</t>
  </si>
  <si>
    <t>1 та-ҳоким ўринбосарига тенглаштирилган ҳоким матбуот котиби учун олинган</t>
  </si>
  <si>
    <t>Туман ҳокимининг 1-ўринбосарга 1 та ва навбатчи 1 та.</t>
  </si>
  <si>
    <t>Туман ҳокимининг Махалла ва оилани қўллаб-қувватлаш бўйича ўринбосарига 1 та.</t>
  </si>
  <si>
    <t xml:space="preserve">Изоҳ: мазкур устунда меъёр бўйича ортиқча (ёки етишмайдиган) автомашиналар сони ва қайcи лавозимдалиги кўрсатилади.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</si>
</sst>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\ _₽_-;\-* #,##0\ _₽_-;_-* &quot;-&quot;\ _₽_-;_-@_-"/>
    <numFmt numFmtId="165" formatCode="000000"/>
    <numFmt numFmtId="166" formatCode="#,##0_ ;[Red]\-#,##0\ "/>
    <numFmt numFmtId="167" formatCode="_-* #,##0_р_._-;\-* #,##0_р_._-;_-* &quot;-&quot;_р_._-;_-@_-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Bookman Old Style"/>
      <family val="1"/>
      <charset val="204"/>
    </font>
    <font>
      <b/>
      <sz val="11"/>
      <color theme="1"/>
      <name val="Bookman Old Style"/>
      <family val="1"/>
      <charset val="204"/>
    </font>
    <font>
      <b/>
      <sz val="14"/>
      <color theme="1"/>
      <name val="Bookman Old Style"/>
      <family val="1"/>
      <charset val="204"/>
    </font>
    <font>
      <b/>
      <u/>
      <sz val="14"/>
      <color theme="1"/>
      <name val="Bookman Old Style"/>
      <family val="1"/>
      <charset val="204"/>
    </font>
    <font>
      <sz val="12"/>
      <color theme="1"/>
      <name val="Arial"/>
      <family val="2"/>
      <charset val="204"/>
    </font>
    <font>
      <i/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3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i/>
      <sz val="12"/>
      <color theme="1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i/>
      <sz val="12"/>
      <name val="Arial"/>
      <family val="2"/>
      <charset val="204"/>
    </font>
    <font>
      <sz val="13"/>
      <color theme="1"/>
      <name val="Calibri"/>
      <family val="2"/>
      <charset val="204"/>
      <scheme val="minor"/>
    </font>
    <font>
      <i/>
      <sz val="11"/>
      <name val="Arial"/>
      <family val="2"/>
      <charset val="204"/>
    </font>
    <font>
      <i/>
      <sz val="14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3"/>
      <color indexed="8"/>
      <name val="Calibri"/>
      <family val="2"/>
      <charset val="204"/>
    </font>
    <font>
      <i/>
      <sz val="13"/>
      <color indexed="8"/>
      <name val="Calibri"/>
      <family val="2"/>
      <charset val="204"/>
    </font>
    <font>
      <b/>
      <i/>
      <sz val="13"/>
      <color theme="1"/>
      <name val="Calibri"/>
      <family val="2"/>
      <charset val="204"/>
      <scheme val="minor"/>
    </font>
    <font>
      <sz val="13"/>
      <name val="Calibri"/>
      <family val="2"/>
      <charset val="204"/>
      <scheme val="minor"/>
    </font>
    <font>
      <b/>
      <sz val="13"/>
      <name val="Calibri"/>
      <family val="2"/>
      <charset val="204"/>
      <scheme val="minor"/>
    </font>
    <font>
      <i/>
      <sz val="13"/>
      <name val="Calibri"/>
      <family val="2"/>
      <charset val="204"/>
      <scheme val="minor"/>
    </font>
    <font>
      <b/>
      <sz val="13"/>
      <color indexed="10"/>
      <name val="Calibri"/>
      <family val="2"/>
      <charset val="204"/>
    </font>
    <font>
      <sz val="13"/>
      <color indexed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DFCD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/>
    <xf numFmtId="0" fontId="2" fillId="0" borderId="0" xfId="0" applyFont="1"/>
    <xf numFmtId="0" fontId="3" fillId="0" borderId="0" xfId="0" applyFont="1"/>
    <xf numFmtId="0" fontId="4" fillId="0" borderId="0" xfId="0" applyFont="1" applyBorder="1"/>
    <xf numFmtId="0" fontId="2" fillId="0" borderId="0" xfId="0" applyFont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7" fillId="0" borderId="0" xfId="0" applyFont="1" applyFill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" xfId="0" applyNumberFormat="1" applyFont="1" applyFill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horizontal="left" vertical="center" wrapText="1"/>
    </xf>
    <xf numFmtId="166" fontId="12" fillId="0" borderId="1" xfId="0" applyNumberFormat="1" applyFont="1" applyFill="1" applyBorder="1" applyAlignment="1">
      <alignment horizontal="center" vertical="center" wrapText="1"/>
    </xf>
    <xf numFmtId="166" fontId="11" fillId="0" borderId="1" xfId="0" applyNumberFormat="1" applyFont="1" applyFill="1" applyBorder="1" applyAlignment="1">
      <alignment horizontal="center" vertical="center" wrapText="1"/>
    </xf>
    <xf numFmtId="167" fontId="13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vertical="center"/>
    </xf>
    <xf numFmtId="167" fontId="11" fillId="0" borderId="0" xfId="0" applyNumberFormat="1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/>
    <xf numFmtId="166" fontId="8" fillId="0" borderId="0" xfId="0" applyNumberFormat="1" applyFont="1" applyFill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center" wrapText="1"/>
    </xf>
    <xf numFmtId="166" fontId="8" fillId="0" borderId="1" xfId="0" applyNumberFormat="1" applyFont="1" applyFill="1" applyBorder="1" applyAlignment="1">
      <alignment horizontal="center" vertical="center" wrapText="1"/>
    </xf>
    <xf numFmtId="166" fontId="20" fillId="0" borderId="1" xfId="0" applyNumberFormat="1" applyFont="1" applyFill="1" applyBorder="1" applyAlignment="1">
      <alignment horizontal="center" vertical="center" wrapText="1"/>
    </xf>
    <xf numFmtId="167" fontId="21" fillId="0" borderId="1" xfId="0" applyNumberFormat="1" applyFont="1" applyFill="1" applyBorder="1" applyAlignment="1">
      <alignment horizontal="left" vertical="center" wrapText="1"/>
    </xf>
    <xf numFmtId="166" fontId="22" fillId="0" borderId="1" xfId="0" applyNumberFormat="1" applyFont="1" applyFill="1" applyBorder="1" applyAlignment="1">
      <alignment horizontal="center" vertical="center" wrapText="1"/>
    </xf>
    <xf numFmtId="166" fontId="21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167" fontId="23" fillId="0" borderId="1" xfId="0" applyNumberFormat="1" applyFont="1" applyFill="1" applyBorder="1" applyAlignment="1">
      <alignment horizontal="left" vertical="center" wrapText="1" indent="1"/>
    </xf>
    <xf numFmtId="0" fontId="14" fillId="0" borderId="1" xfId="0" applyFont="1" applyFill="1" applyBorder="1" applyAlignment="1">
      <alignment vertical="center"/>
    </xf>
    <xf numFmtId="167" fontId="21" fillId="0" borderId="1" xfId="0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/>
    </xf>
    <xf numFmtId="167" fontId="21" fillId="0" borderId="0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167" fontId="12" fillId="2" borderId="1" xfId="0" applyNumberFormat="1" applyFont="1" applyFill="1" applyBorder="1" applyAlignment="1">
      <alignment horizontal="left" vertical="center" wrapText="1"/>
    </xf>
    <xf numFmtId="166" fontId="12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67" fontId="22" fillId="2" borderId="1" xfId="0" applyNumberFormat="1" applyFont="1" applyFill="1" applyBorder="1" applyAlignment="1">
      <alignment horizontal="left" vertical="center" wrapText="1"/>
    </xf>
    <xf numFmtId="166" fontId="22" fillId="2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/>
    <xf numFmtId="0" fontId="14" fillId="2" borderId="1" xfId="0" applyFont="1" applyFill="1" applyBorder="1"/>
    <xf numFmtId="0" fontId="0" fillId="2" borderId="0" xfId="0" applyFill="1"/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6" fontId="10" fillId="0" borderId="1" xfId="0" applyNumberFormat="1" applyFont="1" applyFill="1" applyBorder="1" applyAlignment="1">
      <alignment horizontal="center" vertical="center" wrapText="1"/>
    </xf>
    <xf numFmtId="166" fontId="7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3" xfId="0" applyNumberFormat="1" applyFont="1" applyFill="1" applyBorder="1" applyAlignment="1">
      <alignment horizontal="center" vertical="center" wrapText="1"/>
    </xf>
    <xf numFmtId="166" fontId="8" fillId="0" borderId="1" xfId="0" applyNumberFormat="1" applyFont="1" applyFill="1" applyBorder="1" applyAlignment="1">
      <alignment horizontal="center" vertical="center" wrapText="1"/>
    </xf>
    <xf numFmtId="166" fontId="20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right" vertical="center"/>
    </xf>
    <xf numFmtId="0" fontId="17" fillId="0" borderId="0" xfId="0" applyFont="1" applyFill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3" xfId="0" applyNumberFormat="1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DFC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N28"/>
  <sheetViews>
    <sheetView tabSelected="1" zoomScale="70" zoomScaleNormal="70" workbookViewId="0">
      <selection activeCell="D24" sqref="D24"/>
    </sheetView>
  </sheetViews>
  <sheetFormatPr defaultRowHeight="15" x14ac:dyDescent="0.25"/>
  <cols>
    <col min="1" max="2" width="9.140625" style="1"/>
    <col min="3" max="3" width="27.28515625" style="1" customWidth="1"/>
    <col min="4" max="4" width="18.140625" style="1" customWidth="1"/>
    <col min="5" max="5" width="18.28515625" style="1" customWidth="1"/>
    <col min="6" max="6" width="34" style="1" customWidth="1"/>
    <col min="7" max="7" width="18.7109375" style="1" customWidth="1"/>
    <col min="8" max="8" width="21.85546875" style="1" customWidth="1"/>
    <col min="9" max="9" width="21.42578125" style="1" customWidth="1"/>
    <col min="10" max="10" width="14.140625" style="1" customWidth="1"/>
    <col min="11" max="11" width="9.140625" style="1"/>
    <col min="12" max="12" width="18.28515625" style="1" customWidth="1"/>
    <col min="13" max="13" width="27.85546875" style="1" customWidth="1"/>
    <col min="14" max="14" width="20.7109375" style="1" customWidth="1"/>
    <col min="15" max="16384" width="9.140625" style="1"/>
  </cols>
  <sheetData>
    <row r="3" spans="2:14" s="11" customFormat="1" ht="18" x14ac:dyDescent="0.25">
      <c r="B3" s="12" t="s"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2:14" s="11" customFormat="1" ht="18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2:14" s="8" customFormat="1" ht="30" x14ac:dyDescent="0.25"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6" t="s">
        <v>6</v>
      </c>
      <c r="H5" s="6" t="s">
        <v>7</v>
      </c>
      <c r="I5" s="6" t="s">
        <v>8</v>
      </c>
      <c r="J5" s="7" t="s">
        <v>9</v>
      </c>
      <c r="K5" s="6" t="s">
        <v>10</v>
      </c>
      <c r="L5" s="7" t="s">
        <v>11</v>
      </c>
      <c r="M5" s="7" t="s">
        <v>12</v>
      </c>
      <c r="N5" s="7" t="s">
        <v>13</v>
      </c>
    </row>
    <row r="6" spans="2:14" s="3" customFormat="1" ht="75" x14ac:dyDescent="0.25">
      <c r="B6" s="5">
        <v>1</v>
      </c>
      <c r="C6" s="5" t="s">
        <v>32</v>
      </c>
      <c r="D6" s="5">
        <v>200342788</v>
      </c>
      <c r="E6" s="5" t="s">
        <v>33</v>
      </c>
      <c r="F6" s="5" t="s">
        <v>34</v>
      </c>
      <c r="G6" s="5">
        <v>8423</v>
      </c>
      <c r="H6" s="5" t="s">
        <v>35</v>
      </c>
      <c r="I6" s="5" t="s">
        <v>32</v>
      </c>
      <c r="J6" s="5" t="s">
        <v>32</v>
      </c>
      <c r="K6" s="5"/>
      <c r="L6" s="5" t="s">
        <v>68</v>
      </c>
      <c r="M6" s="5" t="s">
        <v>49</v>
      </c>
      <c r="N6" s="14" t="s">
        <v>50</v>
      </c>
    </row>
    <row r="8" spans="2:14" s="10" customFormat="1" ht="18" x14ac:dyDescent="0.25">
      <c r="B8" s="12" t="s">
        <v>14</v>
      </c>
    </row>
    <row r="10" spans="2:14" s="3" customFormat="1" ht="30" x14ac:dyDescent="0.25">
      <c r="B10" s="6" t="s">
        <v>1</v>
      </c>
      <c r="C10" s="63" t="s">
        <v>15</v>
      </c>
      <c r="D10" s="63"/>
      <c r="E10" s="63" t="s">
        <v>5</v>
      </c>
      <c r="F10" s="63"/>
      <c r="G10" s="6" t="s">
        <v>16</v>
      </c>
      <c r="H10" s="6" t="s">
        <v>17</v>
      </c>
      <c r="I10" s="6" t="s">
        <v>18</v>
      </c>
      <c r="J10" s="6" t="s">
        <v>19</v>
      </c>
      <c r="K10" s="63" t="s">
        <v>20</v>
      </c>
      <c r="L10" s="63"/>
      <c r="M10" s="6" t="s">
        <v>21</v>
      </c>
      <c r="N10" s="6" t="s">
        <v>22</v>
      </c>
    </row>
    <row r="11" spans="2:14" s="3" customFormat="1" ht="43.5" customHeight="1" x14ac:dyDescent="0.25">
      <c r="B11" s="5">
        <v>1</v>
      </c>
      <c r="C11" s="64" t="s">
        <v>37</v>
      </c>
      <c r="D11" s="65"/>
      <c r="E11" s="64" t="s">
        <v>34</v>
      </c>
      <c r="F11" s="65"/>
      <c r="G11" s="5">
        <v>28495</v>
      </c>
      <c r="H11" s="5">
        <v>7187.37</v>
      </c>
      <c r="I11" s="5">
        <v>13754.99</v>
      </c>
      <c r="J11" s="5">
        <v>1978</v>
      </c>
      <c r="K11" s="64" t="s">
        <v>53</v>
      </c>
      <c r="L11" s="65"/>
      <c r="M11" s="5" t="s">
        <v>38</v>
      </c>
      <c r="N11" s="5">
        <v>12</v>
      </c>
    </row>
    <row r="13" spans="2:14" ht="18" x14ac:dyDescent="0.25">
      <c r="B13" s="12" t="s">
        <v>23</v>
      </c>
    </row>
    <row r="15" spans="2:14" s="13" customFormat="1" ht="60" x14ac:dyDescent="0.25">
      <c r="B15" s="6" t="s">
        <v>1</v>
      </c>
      <c r="C15" s="6" t="s">
        <v>24</v>
      </c>
      <c r="D15" s="6" t="s">
        <v>17</v>
      </c>
      <c r="E15" s="6" t="s">
        <v>18</v>
      </c>
      <c r="F15" s="6" t="s">
        <v>25</v>
      </c>
      <c r="G15" s="6" t="s">
        <v>26</v>
      </c>
      <c r="H15" s="6" t="s">
        <v>27</v>
      </c>
      <c r="I15" s="6" t="s">
        <v>28</v>
      </c>
      <c r="J15" s="6" t="s">
        <v>29</v>
      </c>
      <c r="K15" s="68" t="s">
        <v>30</v>
      </c>
      <c r="L15" s="69"/>
      <c r="M15" s="68" t="s">
        <v>31</v>
      </c>
      <c r="N15" s="69"/>
    </row>
    <row r="16" spans="2:14" s="2" customFormat="1" ht="42" customHeight="1" x14ac:dyDescent="0.25">
      <c r="B16" s="4">
        <v>1</v>
      </c>
      <c r="C16" s="4" t="s">
        <v>37</v>
      </c>
      <c r="D16" s="4">
        <v>546.48</v>
      </c>
      <c r="E16" s="4">
        <v>4661.32</v>
      </c>
      <c r="F16" s="4" t="s">
        <v>52</v>
      </c>
      <c r="G16" s="4">
        <v>10</v>
      </c>
      <c r="H16" s="15">
        <v>535124553</v>
      </c>
      <c r="I16" s="5" t="s">
        <v>47</v>
      </c>
      <c r="J16" s="4"/>
      <c r="K16" s="66" t="s">
        <v>51</v>
      </c>
      <c r="L16" s="67"/>
      <c r="M16" s="70" t="s">
        <v>36</v>
      </c>
      <c r="N16" s="70"/>
    </row>
    <row r="17" spans="2:14" s="2" customFormat="1" ht="42" customHeight="1" x14ac:dyDescent="0.25">
      <c r="B17" s="4">
        <f>+B16+1</f>
        <v>2</v>
      </c>
      <c r="C17" s="4" t="s">
        <v>39</v>
      </c>
      <c r="D17" s="4">
        <v>2360.4</v>
      </c>
      <c r="E17" s="4">
        <v>3700.43</v>
      </c>
      <c r="F17" s="4" t="s">
        <v>52</v>
      </c>
      <c r="G17" s="4">
        <v>3</v>
      </c>
      <c r="H17" s="15">
        <v>1064767869</v>
      </c>
      <c r="I17" s="5" t="s">
        <v>47</v>
      </c>
      <c r="J17" s="4"/>
      <c r="K17" s="66" t="s">
        <v>51</v>
      </c>
      <c r="L17" s="67"/>
      <c r="M17" s="70" t="s">
        <v>36</v>
      </c>
      <c r="N17" s="70"/>
    </row>
    <row r="18" spans="2:14" s="2" customFormat="1" ht="42" customHeight="1" x14ac:dyDescent="0.25">
      <c r="B18" s="4">
        <f t="shared" ref="B18:B27" si="0">+B17+1</f>
        <v>3</v>
      </c>
      <c r="C18" s="4" t="s">
        <v>39</v>
      </c>
      <c r="D18" s="4">
        <v>1049.68</v>
      </c>
      <c r="E18" s="4">
        <v>880.54</v>
      </c>
      <c r="F18" s="4" t="s">
        <v>52</v>
      </c>
      <c r="G18" s="4">
        <v>1</v>
      </c>
      <c r="H18" s="15">
        <v>195479258</v>
      </c>
      <c r="I18" s="5" t="s">
        <v>47</v>
      </c>
      <c r="J18" s="4"/>
      <c r="K18" s="66" t="s">
        <v>51</v>
      </c>
      <c r="L18" s="67"/>
      <c r="M18" s="70" t="s">
        <v>36</v>
      </c>
      <c r="N18" s="70"/>
    </row>
    <row r="19" spans="2:14" s="2" customFormat="1" ht="42" customHeight="1" x14ac:dyDescent="0.25">
      <c r="B19" s="4">
        <f t="shared" si="0"/>
        <v>4</v>
      </c>
      <c r="C19" s="4" t="s">
        <v>40</v>
      </c>
      <c r="D19" s="4">
        <v>637.55999999999995</v>
      </c>
      <c r="E19" s="4">
        <v>469.16</v>
      </c>
      <c r="F19" s="4" t="s">
        <v>52</v>
      </c>
      <c r="G19" s="4">
        <v>1</v>
      </c>
      <c r="H19" s="15">
        <v>41896520</v>
      </c>
      <c r="I19" s="5" t="s">
        <v>47</v>
      </c>
      <c r="J19" s="4"/>
      <c r="K19" s="66" t="s">
        <v>51</v>
      </c>
      <c r="L19" s="67"/>
      <c r="M19" s="70" t="s">
        <v>36</v>
      </c>
      <c r="N19" s="70"/>
    </row>
    <row r="20" spans="2:14" s="2" customFormat="1" ht="42" customHeight="1" x14ac:dyDescent="0.25">
      <c r="B20" s="4">
        <f t="shared" si="0"/>
        <v>5</v>
      </c>
      <c r="C20" s="4" t="s">
        <v>41</v>
      </c>
      <c r="D20" s="4">
        <v>62.44</v>
      </c>
      <c r="E20" s="4">
        <v>47.56</v>
      </c>
      <c r="F20" s="4" t="s">
        <v>52</v>
      </c>
      <c r="G20" s="4">
        <v>1</v>
      </c>
      <c r="H20" s="15">
        <v>4566607</v>
      </c>
      <c r="I20" s="5" t="s">
        <v>47</v>
      </c>
      <c r="J20" s="4"/>
      <c r="K20" s="66" t="s">
        <v>51</v>
      </c>
      <c r="L20" s="67"/>
      <c r="M20" s="70" t="s">
        <v>36</v>
      </c>
      <c r="N20" s="70"/>
    </row>
    <row r="21" spans="2:14" s="2" customFormat="1" ht="42" customHeight="1" x14ac:dyDescent="0.25">
      <c r="B21" s="4">
        <f t="shared" si="0"/>
        <v>6</v>
      </c>
      <c r="C21" s="4" t="s">
        <v>42</v>
      </c>
      <c r="D21" s="4">
        <v>9.43</v>
      </c>
      <c r="E21" s="4">
        <v>5.15</v>
      </c>
      <c r="F21" s="4" t="s">
        <v>52</v>
      </c>
      <c r="G21" s="4">
        <v>1</v>
      </c>
      <c r="H21" s="15">
        <v>19487545</v>
      </c>
      <c r="I21" s="5" t="s">
        <v>47</v>
      </c>
      <c r="J21" s="4"/>
      <c r="K21" s="66" t="s">
        <v>51</v>
      </c>
      <c r="L21" s="67"/>
      <c r="M21" s="70" t="s">
        <v>36</v>
      </c>
      <c r="N21" s="70"/>
    </row>
    <row r="22" spans="2:14" s="2" customFormat="1" ht="42" customHeight="1" x14ac:dyDescent="0.25">
      <c r="B22" s="4">
        <f t="shared" si="0"/>
        <v>7</v>
      </c>
      <c r="C22" s="4" t="s">
        <v>43</v>
      </c>
      <c r="D22" s="4">
        <v>96</v>
      </c>
      <c r="E22" s="4">
        <v>82.25</v>
      </c>
      <c r="F22" s="4" t="s">
        <v>52</v>
      </c>
      <c r="G22" s="4">
        <v>1</v>
      </c>
      <c r="H22" s="15">
        <v>4492213</v>
      </c>
      <c r="I22" s="5" t="s">
        <v>47</v>
      </c>
      <c r="J22" s="4"/>
      <c r="K22" s="66" t="s">
        <v>51</v>
      </c>
      <c r="L22" s="67"/>
      <c r="M22" s="70" t="s">
        <v>36</v>
      </c>
      <c r="N22" s="70"/>
    </row>
    <row r="23" spans="2:14" s="2" customFormat="1" ht="42" customHeight="1" x14ac:dyDescent="0.25">
      <c r="B23" s="4">
        <f t="shared" si="0"/>
        <v>8</v>
      </c>
      <c r="C23" s="4" t="s">
        <v>43</v>
      </c>
      <c r="D23" s="4">
        <v>451.4</v>
      </c>
      <c r="E23" s="4">
        <v>425.72</v>
      </c>
      <c r="F23" s="4" t="s">
        <v>52</v>
      </c>
      <c r="G23" s="4">
        <v>1</v>
      </c>
      <c r="H23" s="15">
        <v>5203196</v>
      </c>
      <c r="I23" s="5" t="s">
        <v>47</v>
      </c>
      <c r="J23" s="4"/>
      <c r="K23" s="66" t="s">
        <v>51</v>
      </c>
      <c r="L23" s="67"/>
      <c r="M23" s="70" t="s">
        <v>36</v>
      </c>
      <c r="N23" s="70"/>
    </row>
    <row r="24" spans="2:14" s="2" customFormat="1" ht="42" customHeight="1" x14ac:dyDescent="0.25">
      <c r="B24" s="4">
        <f t="shared" si="0"/>
        <v>9</v>
      </c>
      <c r="C24" s="4" t="s">
        <v>44</v>
      </c>
      <c r="D24" s="4">
        <v>368.44</v>
      </c>
      <c r="E24" s="4">
        <v>259.86</v>
      </c>
      <c r="F24" s="4" t="s">
        <v>52</v>
      </c>
      <c r="G24" s="4">
        <v>1</v>
      </c>
      <c r="H24" s="15">
        <v>15204894</v>
      </c>
      <c r="I24" s="5" t="s">
        <v>47</v>
      </c>
      <c r="J24" s="4"/>
      <c r="K24" s="66" t="s">
        <v>51</v>
      </c>
      <c r="L24" s="67"/>
      <c r="M24" s="70" t="s">
        <v>36</v>
      </c>
      <c r="N24" s="70"/>
    </row>
    <row r="25" spans="2:14" s="2" customFormat="1" ht="42" customHeight="1" x14ac:dyDescent="0.25">
      <c r="B25" s="4">
        <f t="shared" si="0"/>
        <v>10</v>
      </c>
      <c r="C25" s="4" t="s">
        <v>43</v>
      </c>
      <c r="D25" s="4">
        <v>145.28</v>
      </c>
      <c r="E25" s="4">
        <v>131.66</v>
      </c>
      <c r="F25" s="4" t="s">
        <v>52</v>
      </c>
      <c r="G25" s="4">
        <v>1</v>
      </c>
      <c r="H25" s="15">
        <v>1674573</v>
      </c>
      <c r="I25" s="5" t="s">
        <v>47</v>
      </c>
      <c r="J25" s="4"/>
      <c r="K25" s="66" t="s">
        <v>51</v>
      </c>
      <c r="L25" s="67"/>
      <c r="M25" s="70" t="s">
        <v>36</v>
      </c>
      <c r="N25" s="70"/>
    </row>
    <row r="26" spans="2:14" s="2" customFormat="1" ht="42" customHeight="1" x14ac:dyDescent="0.25">
      <c r="B26" s="4">
        <f t="shared" si="0"/>
        <v>11</v>
      </c>
      <c r="C26" s="4" t="s">
        <v>45</v>
      </c>
      <c r="D26" s="4">
        <v>131.66</v>
      </c>
      <c r="E26" s="4">
        <v>119.9</v>
      </c>
      <c r="F26" s="4" t="s">
        <v>52</v>
      </c>
      <c r="G26" s="4">
        <v>1</v>
      </c>
      <c r="H26" s="15">
        <v>4104116</v>
      </c>
      <c r="I26" s="5" t="s">
        <v>47</v>
      </c>
      <c r="J26" s="4"/>
      <c r="K26" s="66" t="s">
        <v>51</v>
      </c>
      <c r="L26" s="67"/>
      <c r="M26" s="70" t="s">
        <v>36</v>
      </c>
      <c r="N26" s="70"/>
    </row>
    <row r="27" spans="2:14" s="2" customFormat="1" ht="42" customHeight="1" x14ac:dyDescent="0.25">
      <c r="B27" s="4">
        <f t="shared" si="0"/>
        <v>12</v>
      </c>
      <c r="C27" s="4" t="s">
        <v>44</v>
      </c>
      <c r="D27" s="4">
        <v>1328.6</v>
      </c>
      <c r="E27" s="4">
        <v>2971.44</v>
      </c>
      <c r="F27" s="4" t="s">
        <v>52</v>
      </c>
      <c r="G27" s="4">
        <v>1</v>
      </c>
      <c r="H27" s="15">
        <v>370798172</v>
      </c>
      <c r="I27" s="5" t="s">
        <v>47</v>
      </c>
      <c r="J27" s="4"/>
      <c r="K27" s="66" t="s">
        <v>51</v>
      </c>
      <c r="L27" s="67"/>
      <c r="M27" s="70" t="s">
        <v>36</v>
      </c>
      <c r="N27" s="70"/>
    </row>
    <row r="28" spans="2:14" s="8" customFormat="1" ht="42" customHeight="1" x14ac:dyDescent="0.25">
      <c r="B28" s="7">
        <v>12</v>
      </c>
      <c r="C28" s="7" t="s">
        <v>46</v>
      </c>
      <c r="D28" s="7">
        <f>SUM(D16:D27)</f>
        <v>7187.369999999999</v>
      </c>
      <c r="E28" s="7">
        <f>SUM(E16:E27)</f>
        <v>13754.99</v>
      </c>
      <c r="F28" s="7" t="s">
        <v>48</v>
      </c>
      <c r="G28" s="7">
        <v>10</v>
      </c>
      <c r="H28" s="16">
        <f>SUM(H16:H27)</f>
        <v>2262799516</v>
      </c>
      <c r="I28" s="6" t="s">
        <v>48</v>
      </c>
      <c r="J28" s="7" t="s">
        <v>48</v>
      </c>
      <c r="K28" s="72" t="s">
        <v>48</v>
      </c>
      <c r="L28" s="73"/>
      <c r="M28" s="71" t="s">
        <v>48</v>
      </c>
      <c r="N28" s="71"/>
    </row>
  </sheetData>
  <mergeCells count="34">
    <mergeCell ref="M20:N20"/>
    <mergeCell ref="M21:N21"/>
    <mergeCell ref="M28:N28"/>
    <mergeCell ref="K25:L25"/>
    <mergeCell ref="K26:L26"/>
    <mergeCell ref="K27:L27"/>
    <mergeCell ref="K28:L28"/>
    <mergeCell ref="M23:N23"/>
    <mergeCell ref="M24:N24"/>
    <mergeCell ref="M25:N25"/>
    <mergeCell ref="M26:N26"/>
    <mergeCell ref="M27:N27"/>
    <mergeCell ref="K23:L23"/>
    <mergeCell ref="K24:L24"/>
    <mergeCell ref="K15:L15"/>
    <mergeCell ref="K16:L16"/>
    <mergeCell ref="M15:N15"/>
    <mergeCell ref="M16:N16"/>
    <mergeCell ref="K17:L17"/>
    <mergeCell ref="K18:L18"/>
    <mergeCell ref="M22:N22"/>
    <mergeCell ref="K19:L19"/>
    <mergeCell ref="K20:L20"/>
    <mergeCell ref="K21:L21"/>
    <mergeCell ref="K22:L22"/>
    <mergeCell ref="M17:N17"/>
    <mergeCell ref="M18:N18"/>
    <mergeCell ref="M19:N19"/>
    <mergeCell ref="C10:D10"/>
    <mergeCell ref="E10:F10"/>
    <mergeCell ref="K10:L10"/>
    <mergeCell ref="C11:D11"/>
    <mergeCell ref="E11:F11"/>
    <mergeCell ref="K11:L11"/>
  </mergeCells>
  <pageMargins left="0.24" right="0.16" top="0.2" bottom="0.2" header="0.2" footer="0.2"/>
  <pageSetup paperSize="9" scale="5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N18"/>
  <sheetViews>
    <sheetView zoomScale="55" zoomScaleNormal="55" workbookViewId="0">
      <selection activeCell="L6" sqref="L6"/>
    </sheetView>
  </sheetViews>
  <sheetFormatPr defaultRowHeight="15" x14ac:dyDescent="0.25"/>
  <cols>
    <col min="1" max="2" width="9.140625" style="1"/>
    <col min="3" max="3" width="27.28515625" style="1" customWidth="1"/>
    <col min="4" max="4" width="18.140625" style="1" customWidth="1"/>
    <col min="5" max="5" width="18.28515625" style="1" customWidth="1"/>
    <col min="6" max="6" width="34" style="1" customWidth="1"/>
    <col min="7" max="7" width="18.7109375" style="1" customWidth="1"/>
    <col min="8" max="8" width="21.85546875" style="1" customWidth="1"/>
    <col min="9" max="9" width="21.42578125" style="1" customWidth="1"/>
    <col min="10" max="10" width="14.140625" style="1" customWidth="1"/>
    <col min="11" max="11" width="9.140625" style="1"/>
    <col min="12" max="12" width="18.28515625" style="1" customWidth="1"/>
    <col min="13" max="13" width="27.85546875" style="1" customWidth="1"/>
    <col min="14" max="14" width="20.7109375" style="1" customWidth="1"/>
    <col min="15" max="16384" width="9.140625" style="1"/>
  </cols>
  <sheetData>
    <row r="3" spans="2:14" s="11" customFormat="1" ht="18" x14ac:dyDescent="0.25">
      <c r="B3" s="12" t="s"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2:14" s="11" customFormat="1" ht="18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2:14" s="8" customFormat="1" ht="30" x14ac:dyDescent="0.25"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6" t="s">
        <v>6</v>
      </c>
      <c r="H5" s="6" t="s">
        <v>7</v>
      </c>
      <c r="I5" s="6" t="s">
        <v>8</v>
      </c>
      <c r="J5" s="7" t="s">
        <v>9</v>
      </c>
      <c r="K5" s="6" t="s">
        <v>10</v>
      </c>
      <c r="L5" s="7" t="s">
        <v>11</v>
      </c>
      <c r="M5" s="7" t="s">
        <v>12</v>
      </c>
      <c r="N5" s="7" t="s">
        <v>13</v>
      </c>
    </row>
    <row r="6" spans="2:14" s="3" customFormat="1" ht="90" x14ac:dyDescent="0.25">
      <c r="B6" s="5">
        <v>1</v>
      </c>
      <c r="C6" s="5" t="s">
        <v>59</v>
      </c>
      <c r="D6" s="5">
        <v>450572850</v>
      </c>
      <c r="E6" s="5" t="s">
        <v>33</v>
      </c>
      <c r="F6" s="5" t="s">
        <v>34</v>
      </c>
      <c r="G6" s="5" t="s">
        <v>56</v>
      </c>
      <c r="H6" s="5" t="s">
        <v>57</v>
      </c>
      <c r="I6" s="5" t="s">
        <v>32</v>
      </c>
      <c r="J6" s="5" t="s">
        <v>32</v>
      </c>
      <c r="K6" s="5"/>
      <c r="L6" s="5" t="s">
        <v>68</v>
      </c>
      <c r="M6" s="5" t="s">
        <v>61</v>
      </c>
      <c r="N6" s="14" t="s">
        <v>62</v>
      </c>
    </row>
    <row r="8" spans="2:14" s="10" customFormat="1" ht="18" x14ac:dyDescent="0.25">
      <c r="B8" s="12" t="s">
        <v>14</v>
      </c>
    </row>
    <row r="10" spans="2:14" s="3" customFormat="1" ht="30" x14ac:dyDescent="0.25">
      <c r="B10" s="6" t="s">
        <v>1</v>
      </c>
      <c r="C10" s="63" t="s">
        <v>15</v>
      </c>
      <c r="D10" s="63"/>
      <c r="E10" s="63" t="s">
        <v>5</v>
      </c>
      <c r="F10" s="63"/>
      <c r="G10" s="6" t="s">
        <v>16</v>
      </c>
      <c r="H10" s="6" t="s">
        <v>17</v>
      </c>
      <c r="I10" s="6" t="s">
        <v>18</v>
      </c>
      <c r="J10" s="6" t="s">
        <v>19</v>
      </c>
      <c r="K10" s="63" t="s">
        <v>20</v>
      </c>
      <c r="L10" s="63"/>
      <c r="M10" s="6" t="s">
        <v>21</v>
      </c>
      <c r="N10" s="6" t="s">
        <v>22</v>
      </c>
    </row>
    <row r="11" spans="2:14" s="3" customFormat="1" ht="43.5" customHeight="1" x14ac:dyDescent="0.25">
      <c r="B11" s="5">
        <v>1</v>
      </c>
      <c r="C11" s="64" t="s">
        <v>37</v>
      </c>
      <c r="D11" s="65"/>
      <c r="E11" s="64" t="s">
        <v>55</v>
      </c>
      <c r="F11" s="65"/>
      <c r="G11" s="5">
        <v>29250</v>
      </c>
      <c r="H11" s="5">
        <v>1983.2</v>
      </c>
      <c r="I11" s="5">
        <v>3555.27</v>
      </c>
      <c r="J11" s="5">
        <v>1975</v>
      </c>
      <c r="K11" s="64" t="s">
        <v>53</v>
      </c>
      <c r="L11" s="65"/>
      <c r="M11" s="5" t="s">
        <v>54</v>
      </c>
      <c r="N11" s="5">
        <v>2</v>
      </c>
    </row>
    <row r="13" spans="2:14" ht="18" x14ac:dyDescent="0.25">
      <c r="B13" s="12" t="s">
        <v>23</v>
      </c>
    </row>
    <row r="15" spans="2:14" s="13" customFormat="1" ht="60" x14ac:dyDescent="0.25">
      <c r="B15" s="6" t="s">
        <v>1</v>
      </c>
      <c r="C15" s="6" t="s">
        <v>24</v>
      </c>
      <c r="D15" s="6" t="s">
        <v>17</v>
      </c>
      <c r="E15" s="6" t="s">
        <v>18</v>
      </c>
      <c r="F15" s="6" t="s">
        <v>25</v>
      </c>
      <c r="G15" s="6" t="s">
        <v>26</v>
      </c>
      <c r="H15" s="6" t="s">
        <v>27</v>
      </c>
      <c r="I15" s="6" t="s">
        <v>28</v>
      </c>
      <c r="J15" s="6" t="s">
        <v>29</v>
      </c>
      <c r="K15" s="68" t="s">
        <v>30</v>
      </c>
      <c r="L15" s="69"/>
      <c r="M15" s="68" t="s">
        <v>31</v>
      </c>
      <c r="N15" s="69"/>
    </row>
    <row r="16" spans="2:14" s="2" customFormat="1" ht="42" customHeight="1" x14ac:dyDescent="0.25">
      <c r="B16" s="4">
        <v>1</v>
      </c>
      <c r="C16" s="4" t="s">
        <v>37</v>
      </c>
      <c r="D16" s="4">
        <v>1983.2</v>
      </c>
      <c r="E16" s="4">
        <v>1776.69</v>
      </c>
      <c r="F16" s="4" t="s">
        <v>52</v>
      </c>
      <c r="G16" s="4">
        <v>6</v>
      </c>
      <c r="H16" s="15">
        <v>186329210</v>
      </c>
      <c r="I16" s="5" t="s">
        <v>47</v>
      </c>
      <c r="J16" s="4"/>
      <c r="K16" s="66" t="s">
        <v>51</v>
      </c>
      <c r="L16" s="67"/>
      <c r="M16" s="70" t="s">
        <v>58</v>
      </c>
      <c r="N16" s="70"/>
    </row>
    <row r="17" spans="2:14" s="2" customFormat="1" ht="42" customHeight="1" x14ac:dyDescent="0.25">
      <c r="B17" s="4">
        <f>+B16+1</f>
        <v>2</v>
      </c>
      <c r="C17" s="4" t="s">
        <v>39</v>
      </c>
      <c r="D17" s="4">
        <v>1983.2</v>
      </c>
      <c r="E17" s="4">
        <v>1778.58</v>
      </c>
      <c r="F17" s="4" t="s">
        <v>52</v>
      </c>
      <c r="G17" s="4">
        <v>6</v>
      </c>
      <c r="H17" s="15">
        <v>186329210</v>
      </c>
      <c r="I17" s="5" t="s">
        <v>47</v>
      </c>
      <c r="J17" s="4"/>
      <c r="K17" s="70" t="s">
        <v>51</v>
      </c>
      <c r="L17" s="70"/>
      <c r="M17" s="70" t="s">
        <v>58</v>
      </c>
      <c r="N17" s="70"/>
    </row>
    <row r="18" spans="2:14" s="8" customFormat="1" ht="42" customHeight="1" x14ac:dyDescent="0.25">
      <c r="B18" s="7">
        <v>2</v>
      </c>
      <c r="C18" s="7" t="s">
        <v>46</v>
      </c>
      <c r="D18" s="7">
        <f>SUM(D16:D17)</f>
        <v>3966.4</v>
      </c>
      <c r="E18" s="7">
        <f>SUM(E16:E17)</f>
        <v>3555.27</v>
      </c>
      <c r="F18" s="7" t="s">
        <v>48</v>
      </c>
      <c r="G18" s="7">
        <v>6</v>
      </c>
      <c r="H18" s="16">
        <f>SUM(H16:H17)</f>
        <v>372658420</v>
      </c>
      <c r="I18" s="7" t="s">
        <v>48</v>
      </c>
      <c r="J18" s="7" t="s">
        <v>48</v>
      </c>
      <c r="K18" s="72" t="s">
        <v>48</v>
      </c>
      <c r="L18" s="73"/>
      <c r="M18" s="72" t="s">
        <v>48</v>
      </c>
      <c r="N18" s="73"/>
    </row>
  </sheetData>
  <mergeCells count="14">
    <mergeCell ref="K18:L18"/>
    <mergeCell ref="M18:N18"/>
    <mergeCell ref="K15:L15"/>
    <mergeCell ref="M15:N15"/>
    <mergeCell ref="K16:L16"/>
    <mergeCell ref="M16:N16"/>
    <mergeCell ref="K17:L17"/>
    <mergeCell ref="M17:N17"/>
    <mergeCell ref="C10:D10"/>
    <mergeCell ref="E10:F10"/>
    <mergeCell ref="K10:L10"/>
    <mergeCell ref="C11:D11"/>
    <mergeCell ref="E11:F11"/>
    <mergeCell ref="K11:L11"/>
  </mergeCells>
  <pageMargins left="0.24" right="0.16" top="0.2" bottom="0.2" header="0.2" footer="0.2"/>
  <pageSetup paperSize="9" scale="53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XFD22"/>
  <sheetViews>
    <sheetView topLeftCell="I1" zoomScale="40" zoomScaleNormal="40" workbookViewId="0">
      <selection activeCell="M9" sqref="M9"/>
    </sheetView>
  </sheetViews>
  <sheetFormatPr defaultRowHeight="15" x14ac:dyDescent="0.25"/>
  <cols>
    <col min="1" max="2" width="9.140625" style="1"/>
    <col min="3" max="3" width="27.28515625" style="1" customWidth="1"/>
    <col min="4" max="4" width="18.140625" style="1" customWidth="1"/>
    <col min="5" max="5" width="18.28515625" style="1" customWidth="1"/>
    <col min="6" max="6" width="34" style="1" customWidth="1"/>
    <col min="7" max="7" width="18.7109375" style="1" customWidth="1"/>
    <col min="8" max="8" width="21.85546875" style="1" customWidth="1"/>
    <col min="9" max="9" width="21.42578125" style="1" customWidth="1"/>
    <col min="10" max="10" width="14.140625" style="1" customWidth="1"/>
    <col min="11" max="11" width="9.140625" style="1"/>
    <col min="12" max="12" width="18.28515625" style="1" customWidth="1"/>
    <col min="13" max="13" width="27.85546875" style="1" customWidth="1"/>
    <col min="14" max="14" width="20.7109375" style="1" customWidth="1"/>
    <col min="15" max="16384" width="9.140625" style="1"/>
  </cols>
  <sheetData>
    <row r="3" spans="2:14" s="11" customFormat="1" ht="18" x14ac:dyDescent="0.25">
      <c r="B3" s="12" t="s"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2:14" s="11" customFormat="1" ht="18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2:14" s="8" customFormat="1" ht="30" x14ac:dyDescent="0.25"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6" t="s">
        <v>6</v>
      </c>
      <c r="H5" s="6" t="s">
        <v>7</v>
      </c>
      <c r="I5" s="6" t="s">
        <v>8</v>
      </c>
      <c r="J5" s="7" t="s">
        <v>9</v>
      </c>
      <c r="K5" s="6" t="s">
        <v>10</v>
      </c>
      <c r="L5" s="7" t="s">
        <v>11</v>
      </c>
      <c r="M5" s="7" t="s">
        <v>12</v>
      </c>
      <c r="N5" s="7" t="s">
        <v>13</v>
      </c>
    </row>
    <row r="6" spans="2:14" s="3" customFormat="1" ht="75" x14ac:dyDescent="0.25">
      <c r="B6" s="5">
        <v>1</v>
      </c>
      <c r="C6" s="5" t="s">
        <v>32</v>
      </c>
      <c r="D6" s="5">
        <v>200342788</v>
      </c>
      <c r="E6" s="5" t="s">
        <v>33</v>
      </c>
      <c r="F6" s="5" t="s">
        <v>63</v>
      </c>
      <c r="G6" s="5">
        <v>10538</v>
      </c>
      <c r="H6" s="5" t="s">
        <v>60</v>
      </c>
      <c r="I6" s="5" t="s">
        <v>32</v>
      </c>
      <c r="J6" s="5" t="s">
        <v>32</v>
      </c>
      <c r="K6" s="5"/>
      <c r="L6" s="5" t="s">
        <v>68</v>
      </c>
      <c r="M6" s="5" t="s">
        <v>49</v>
      </c>
      <c r="N6" s="14" t="s">
        <v>50</v>
      </c>
    </row>
    <row r="8" spans="2:14" s="10" customFormat="1" ht="18" x14ac:dyDescent="0.25">
      <c r="B8" s="12" t="s">
        <v>14</v>
      </c>
    </row>
    <row r="10" spans="2:14" s="3" customFormat="1" ht="30" x14ac:dyDescent="0.25">
      <c r="B10" s="6" t="s">
        <v>1</v>
      </c>
      <c r="C10" s="63" t="s">
        <v>15</v>
      </c>
      <c r="D10" s="63"/>
      <c r="E10" s="63" t="s">
        <v>5</v>
      </c>
      <c r="F10" s="63"/>
      <c r="G10" s="6" t="s">
        <v>16</v>
      </c>
      <c r="H10" s="6" t="s">
        <v>17</v>
      </c>
      <c r="I10" s="6" t="s">
        <v>18</v>
      </c>
      <c r="J10" s="6" t="s">
        <v>19</v>
      </c>
      <c r="K10" s="63" t="s">
        <v>20</v>
      </c>
      <c r="L10" s="63"/>
      <c r="M10" s="6" t="s">
        <v>21</v>
      </c>
      <c r="N10" s="6" t="s">
        <v>22</v>
      </c>
    </row>
    <row r="11" spans="2:14" s="3" customFormat="1" ht="43.5" customHeight="1" x14ac:dyDescent="0.25">
      <c r="B11" s="5">
        <v>1</v>
      </c>
      <c r="C11" s="64" t="s">
        <v>37</v>
      </c>
      <c r="D11" s="65"/>
      <c r="E11" s="64" t="s">
        <v>34</v>
      </c>
      <c r="F11" s="65"/>
      <c r="G11" s="5">
        <v>3154.2</v>
      </c>
      <c r="H11" s="5">
        <v>933.81</v>
      </c>
      <c r="I11" s="5">
        <v>2134.46</v>
      </c>
      <c r="J11" s="5">
        <v>2003</v>
      </c>
      <c r="K11" s="64" t="s">
        <v>64</v>
      </c>
      <c r="L11" s="65"/>
      <c r="M11" s="5" t="s">
        <v>65</v>
      </c>
      <c r="N11" s="5">
        <v>6</v>
      </c>
    </row>
    <row r="13" spans="2:14" ht="18" x14ac:dyDescent="0.25">
      <c r="B13" s="12" t="s">
        <v>23</v>
      </c>
    </row>
    <row r="15" spans="2:14" s="13" customFormat="1" ht="60" x14ac:dyDescent="0.25">
      <c r="B15" s="6" t="s">
        <v>1</v>
      </c>
      <c r="C15" s="6" t="s">
        <v>24</v>
      </c>
      <c r="D15" s="6" t="s">
        <v>17</v>
      </c>
      <c r="E15" s="6" t="s">
        <v>18</v>
      </c>
      <c r="F15" s="6" t="s">
        <v>25</v>
      </c>
      <c r="G15" s="6" t="s">
        <v>26</v>
      </c>
      <c r="H15" s="6" t="s">
        <v>27</v>
      </c>
      <c r="I15" s="6" t="s">
        <v>28</v>
      </c>
      <c r="J15" s="6" t="s">
        <v>29</v>
      </c>
      <c r="K15" s="68" t="s">
        <v>30</v>
      </c>
      <c r="L15" s="69"/>
      <c r="M15" s="68" t="s">
        <v>31</v>
      </c>
      <c r="N15" s="69"/>
    </row>
    <row r="16" spans="2:14" s="2" customFormat="1" ht="42" customHeight="1" x14ac:dyDescent="0.25">
      <c r="B16" s="4">
        <v>1</v>
      </c>
      <c r="C16" s="4" t="s">
        <v>37</v>
      </c>
      <c r="D16" s="4">
        <v>594.20000000000005</v>
      </c>
      <c r="E16" s="4">
        <v>1822.29</v>
      </c>
      <c r="F16" s="4" t="s">
        <v>52</v>
      </c>
      <c r="G16" s="4">
        <v>2</v>
      </c>
      <c r="H16" s="15">
        <v>133578431</v>
      </c>
      <c r="I16" s="5" t="s">
        <v>47</v>
      </c>
      <c r="J16" s="4"/>
      <c r="K16" s="66" t="s">
        <v>51</v>
      </c>
      <c r="L16" s="67"/>
      <c r="M16" s="70" t="s">
        <v>67</v>
      </c>
      <c r="N16" s="70"/>
    </row>
    <row r="17" spans="2:14 16384:16384" s="2" customFormat="1" ht="42" customHeight="1" x14ac:dyDescent="0.25">
      <c r="B17" s="4">
        <f>+B16+1</f>
        <v>2</v>
      </c>
      <c r="C17" s="4" t="s">
        <v>44</v>
      </c>
      <c r="D17" s="4">
        <v>265.27</v>
      </c>
      <c r="E17" s="4">
        <v>251.67</v>
      </c>
      <c r="F17" s="4" t="s">
        <v>52</v>
      </c>
      <c r="G17" s="4">
        <v>1</v>
      </c>
      <c r="H17" s="15">
        <v>5796624</v>
      </c>
      <c r="I17" s="5" t="s">
        <v>47</v>
      </c>
      <c r="J17" s="4"/>
      <c r="K17" s="66" t="s">
        <v>51</v>
      </c>
      <c r="L17" s="67"/>
      <c r="M17" s="70" t="s">
        <v>67</v>
      </c>
      <c r="N17" s="70"/>
    </row>
    <row r="18" spans="2:14 16384:16384" s="2" customFormat="1" ht="42" customHeight="1" x14ac:dyDescent="0.25">
      <c r="B18" s="4">
        <v>3</v>
      </c>
      <c r="C18" s="4" t="s">
        <v>45</v>
      </c>
      <c r="D18" s="4">
        <v>16.239999999999998</v>
      </c>
      <c r="E18" s="4">
        <v>16.239999999999998</v>
      </c>
      <c r="F18" s="4" t="s">
        <v>52</v>
      </c>
      <c r="G18" s="4">
        <v>1</v>
      </c>
      <c r="H18" s="15">
        <v>376634</v>
      </c>
      <c r="I18" s="5" t="s">
        <v>47</v>
      </c>
      <c r="J18" s="4"/>
      <c r="K18" s="66" t="s">
        <v>51</v>
      </c>
      <c r="L18" s="67"/>
      <c r="M18" s="70" t="s">
        <v>67</v>
      </c>
      <c r="N18" s="70"/>
    </row>
    <row r="19" spans="2:14 16384:16384" s="2" customFormat="1" ht="42" customHeight="1" x14ac:dyDescent="0.25">
      <c r="B19" s="4">
        <v>4</v>
      </c>
      <c r="C19" s="4" t="s">
        <v>45</v>
      </c>
      <c r="D19" s="4">
        <v>17.920000000000002</v>
      </c>
      <c r="E19" s="4">
        <v>17.920000000000002</v>
      </c>
      <c r="F19" s="4" t="s">
        <v>52</v>
      </c>
      <c r="G19" s="4">
        <v>1</v>
      </c>
      <c r="H19" s="15">
        <v>415596</v>
      </c>
      <c r="I19" s="5" t="s">
        <v>47</v>
      </c>
      <c r="J19" s="4"/>
      <c r="K19" s="66" t="s">
        <v>51</v>
      </c>
      <c r="L19" s="67"/>
      <c r="M19" s="70" t="s">
        <v>67</v>
      </c>
      <c r="N19" s="70"/>
    </row>
    <row r="20" spans="2:14 16384:16384" s="2" customFormat="1" ht="42" customHeight="1" x14ac:dyDescent="0.25">
      <c r="B20" s="4">
        <v>5</v>
      </c>
      <c r="C20" s="4" t="s">
        <v>45</v>
      </c>
      <c r="D20" s="4">
        <v>13.72</v>
      </c>
      <c r="E20" s="4">
        <v>10.34</v>
      </c>
      <c r="F20" s="4" t="s">
        <v>52</v>
      </c>
      <c r="G20" s="4">
        <v>1</v>
      </c>
      <c r="H20" s="15">
        <v>318191</v>
      </c>
      <c r="I20" s="5" t="s">
        <v>47</v>
      </c>
      <c r="J20" s="4"/>
      <c r="K20" s="66" t="s">
        <v>51</v>
      </c>
      <c r="L20" s="67"/>
      <c r="M20" s="70" t="s">
        <v>67</v>
      </c>
      <c r="N20" s="70"/>
    </row>
    <row r="21" spans="2:14 16384:16384" s="2" customFormat="1" ht="42" customHeight="1" x14ac:dyDescent="0.25">
      <c r="B21" s="4">
        <v>6</v>
      </c>
      <c r="C21" s="4" t="s">
        <v>66</v>
      </c>
      <c r="D21" s="4">
        <v>26.46</v>
      </c>
      <c r="E21" s="4">
        <v>16</v>
      </c>
      <c r="F21" s="4" t="s">
        <v>52</v>
      </c>
      <c r="G21" s="4">
        <v>1</v>
      </c>
      <c r="H21" s="15">
        <v>1675501</v>
      </c>
      <c r="I21" s="5" t="s">
        <v>47</v>
      </c>
      <c r="J21" s="4"/>
      <c r="K21" s="70" t="s">
        <v>51</v>
      </c>
      <c r="L21" s="70"/>
      <c r="M21" s="70" t="s">
        <v>67</v>
      </c>
      <c r="N21" s="70"/>
    </row>
    <row r="22" spans="2:14 16384:16384" s="8" customFormat="1" ht="42" customHeight="1" x14ac:dyDescent="0.25">
      <c r="B22" s="7">
        <v>6</v>
      </c>
      <c r="C22" s="6" t="s">
        <v>48</v>
      </c>
      <c r="D22" s="7">
        <f>SUM(D16:D21)</f>
        <v>933.81000000000006</v>
      </c>
      <c r="E22" s="7">
        <f>SUM(E16:E21)</f>
        <v>2134.46</v>
      </c>
      <c r="F22" s="6" t="s">
        <v>48</v>
      </c>
      <c r="G22" s="6" t="s">
        <v>48</v>
      </c>
      <c r="H22" s="16">
        <f>SUM(H16:H21)</f>
        <v>142160977</v>
      </c>
      <c r="I22" s="6" t="s">
        <v>48</v>
      </c>
      <c r="J22" s="6" t="s">
        <v>48</v>
      </c>
      <c r="K22" s="63" t="s">
        <v>48</v>
      </c>
      <c r="L22" s="63"/>
      <c r="M22" s="63" t="s">
        <v>48</v>
      </c>
      <c r="N22" s="63"/>
      <c r="XFD22" s="17"/>
    </row>
  </sheetData>
  <mergeCells count="22">
    <mergeCell ref="K21:L21"/>
    <mergeCell ref="M21:N21"/>
    <mergeCell ref="K22:L22"/>
    <mergeCell ref="M22:N22"/>
    <mergeCell ref="K18:L18"/>
    <mergeCell ref="M18:N18"/>
    <mergeCell ref="K19:L19"/>
    <mergeCell ref="M19:N19"/>
    <mergeCell ref="K20:L20"/>
    <mergeCell ref="M20:N20"/>
    <mergeCell ref="K15:L15"/>
    <mergeCell ref="M15:N15"/>
    <mergeCell ref="K16:L16"/>
    <mergeCell ref="M16:N16"/>
    <mergeCell ref="K17:L17"/>
    <mergeCell ref="M17:N17"/>
    <mergeCell ref="C10:D10"/>
    <mergeCell ref="E10:F10"/>
    <mergeCell ref="K10:L10"/>
    <mergeCell ref="C11:D11"/>
    <mergeCell ref="E11:F11"/>
    <mergeCell ref="K11:L11"/>
  </mergeCells>
  <pageMargins left="0.24" right="0.16" top="0.2" bottom="0.2" header="0.2" footer="0.2"/>
  <pageSetup paperSize="9" scale="53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view="pageBreakPreview" zoomScale="60" zoomScaleNormal="100" workbookViewId="0">
      <selection activeCell="H19" sqref="H19"/>
    </sheetView>
  </sheetViews>
  <sheetFormatPr defaultRowHeight="15" x14ac:dyDescent="0.25"/>
  <cols>
    <col min="1" max="1" width="5.140625" bestFit="1" customWidth="1"/>
    <col min="2" max="2" width="39.5703125" customWidth="1"/>
    <col min="3" max="3" width="14.85546875" customWidth="1"/>
    <col min="4" max="4" width="16.5703125" customWidth="1"/>
    <col min="5" max="5" width="14.7109375" customWidth="1"/>
    <col min="6" max="6" width="11.28515625" hidden="1" customWidth="1"/>
    <col min="7" max="7" width="14.7109375" customWidth="1"/>
    <col min="8" max="8" width="16.7109375" customWidth="1"/>
    <col min="9" max="9" width="14.85546875" customWidth="1"/>
    <col min="10" max="10" width="10.7109375" hidden="1" customWidth="1"/>
    <col min="11" max="11" width="14.85546875" customWidth="1"/>
    <col min="12" max="12" width="16.7109375" customWidth="1"/>
    <col min="13" max="13" width="13.5703125" customWidth="1"/>
    <col min="14" max="14" width="11.42578125" hidden="1" customWidth="1"/>
  </cols>
  <sheetData>
    <row r="1" spans="1:14" ht="19.5" customHeight="1" x14ac:dyDescent="0.25">
      <c r="A1" s="18"/>
      <c r="B1" s="19"/>
      <c r="C1" s="20"/>
      <c r="D1" s="20"/>
      <c r="E1" s="20"/>
      <c r="F1" s="18"/>
      <c r="G1" s="18"/>
      <c r="H1" s="18"/>
      <c r="I1" s="76"/>
      <c r="J1" s="76"/>
      <c r="K1" s="18"/>
      <c r="L1" s="18"/>
      <c r="M1" s="20" t="s">
        <v>69</v>
      </c>
      <c r="N1" s="18"/>
    </row>
    <row r="2" spans="1:14" ht="37.5" customHeight="1" x14ac:dyDescent="0.25">
      <c r="A2" s="77" t="s">
        <v>70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21"/>
    </row>
    <row r="3" spans="1:14" ht="21" customHeight="1" x14ac:dyDescent="0.25">
      <c r="A3" s="18"/>
      <c r="B3" s="19"/>
      <c r="C3" s="20"/>
      <c r="D3" s="20"/>
      <c r="E3" s="20"/>
      <c r="F3" s="18"/>
      <c r="G3" s="18"/>
      <c r="H3" s="18"/>
      <c r="I3" s="18"/>
      <c r="J3" s="18"/>
      <c r="K3" s="18"/>
      <c r="L3" s="18"/>
      <c r="M3" s="20"/>
      <c r="N3" s="18"/>
    </row>
    <row r="4" spans="1:14" ht="15.75" x14ac:dyDescent="0.25">
      <c r="A4" s="78" t="s">
        <v>71</v>
      </c>
      <c r="B4" s="79" t="s">
        <v>72</v>
      </c>
      <c r="C4" s="75" t="s">
        <v>73</v>
      </c>
      <c r="D4" s="75"/>
      <c r="E4" s="75"/>
      <c r="F4" s="75"/>
      <c r="G4" s="75" t="s">
        <v>74</v>
      </c>
      <c r="H4" s="75"/>
      <c r="I4" s="75"/>
      <c r="J4" s="75"/>
      <c r="K4" s="80" t="s">
        <v>75</v>
      </c>
      <c r="L4" s="81"/>
      <c r="M4" s="82"/>
      <c r="N4" s="22"/>
    </row>
    <row r="5" spans="1:14" x14ac:dyDescent="0.25">
      <c r="A5" s="78"/>
      <c r="B5" s="79"/>
      <c r="C5" s="75" t="s">
        <v>46</v>
      </c>
      <c r="D5" s="74" t="s">
        <v>76</v>
      </c>
      <c r="E5" s="74"/>
      <c r="F5" s="74"/>
      <c r="G5" s="75" t="s">
        <v>46</v>
      </c>
      <c r="H5" s="74" t="s">
        <v>76</v>
      </c>
      <c r="I5" s="74"/>
      <c r="J5" s="74"/>
      <c r="K5" s="75" t="s">
        <v>46</v>
      </c>
      <c r="L5" s="74" t="s">
        <v>76</v>
      </c>
      <c r="M5" s="74"/>
      <c r="N5" s="74"/>
    </row>
    <row r="6" spans="1:14" ht="47.25" x14ac:dyDescent="0.25">
      <c r="A6" s="78"/>
      <c r="B6" s="79"/>
      <c r="C6" s="75"/>
      <c r="D6" s="23" t="s">
        <v>77</v>
      </c>
      <c r="E6" s="23" t="s">
        <v>78</v>
      </c>
      <c r="F6" s="24" t="s">
        <v>79</v>
      </c>
      <c r="G6" s="75"/>
      <c r="H6" s="23" t="s">
        <v>77</v>
      </c>
      <c r="I6" s="23" t="s">
        <v>78</v>
      </c>
      <c r="J6" s="23" t="s">
        <v>79</v>
      </c>
      <c r="K6" s="75"/>
      <c r="L6" s="23" t="s">
        <v>77</v>
      </c>
      <c r="M6" s="23" t="s">
        <v>78</v>
      </c>
      <c r="N6" s="23" t="s">
        <v>79</v>
      </c>
    </row>
    <row r="7" spans="1:14" ht="45" hidden="1" x14ac:dyDescent="0.25">
      <c r="A7" s="25"/>
      <c r="B7" s="26" t="s">
        <v>80</v>
      </c>
      <c r="C7" s="27">
        <f>+D7+E7+F7</f>
        <v>0</v>
      </c>
      <c r="D7" s="28"/>
      <c r="E7" s="28"/>
      <c r="F7" s="27"/>
      <c r="G7" s="27">
        <f>+H7+I7+J7</f>
        <v>0</v>
      </c>
      <c r="H7" s="25"/>
      <c r="I7" s="25"/>
      <c r="J7" s="27"/>
      <c r="K7" s="27"/>
      <c r="L7" s="27">
        <f>+I7-E7</f>
        <v>0</v>
      </c>
      <c r="M7" s="27">
        <f>+J7-F7</f>
        <v>0</v>
      </c>
      <c r="N7" s="18"/>
    </row>
    <row r="8" spans="1:14" ht="15.75" hidden="1" x14ac:dyDescent="0.25">
      <c r="A8" s="25"/>
      <c r="B8" s="26"/>
      <c r="C8" s="27"/>
      <c r="D8" s="28"/>
      <c r="E8" s="28"/>
      <c r="F8" s="27"/>
      <c r="G8" s="27"/>
      <c r="H8" s="25"/>
      <c r="I8" s="25"/>
      <c r="J8" s="27"/>
      <c r="K8" s="27"/>
      <c r="L8" s="27"/>
      <c r="M8" s="27"/>
      <c r="N8" s="18"/>
    </row>
    <row r="9" spans="1:14" ht="15.75" x14ac:dyDescent="0.25">
      <c r="A9" s="52"/>
      <c r="B9" s="53" t="s">
        <v>81</v>
      </c>
      <c r="C9" s="54">
        <f>+D9+E9</f>
        <v>0</v>
      </c>
      <c r="D9" s="54">
        <f>SUM(D11:D11)</f>
        <v>0</v>
      </c>
      <c r="E9" s="54">
        <f>SUM(E11:E11)</f>
        <v>0</v>
      </c>
      <c r="F9" s="54">
        <f>SUM(F11:F11)</f>
        <v>0</v>
      </c>
      <c r="G9" s="54">
        <f>+H9+I9</f>
        <v>0</v>
      </c>
      <c r="H9" s="54">
        <f>SUM(H11:H11)</f>
        <v>0</v>
      </c>
      <c r="I9" s="54">
        <f>SUM(I11:I11)</f>
        <v>0</v>
      </c>
      <c r="J9" s="54">
        <f>SUM(J11:J11)</f>
        <v>0</v>
      </c>
      <c r="K9" s="54">
        <f>+H9-D9</f>
        <v>0</v>
      </c>
      <c r="L9" s="54">
        <f>+I9-E9</f>
        <v>0</v>
      </c>
      <c r="M9" s="54">
        <f>+J9-F9</f>
        <v>0</v>
      </c>
      <c r="N9" s="55"/>
    </row>
    <row r="10" spans="1:14" ht="15" customHeight="1" x14ac:dyDescent="0.25">
      <c r="A10" s="25"/>
      <c r="B10" s="29" t="s">
        <v>82</v>
      </c>
      <c r="C10" s="27"/>
      <c r="D10" s="27"/>
      <c r="E10" s="27"/>
      <c r="F10" s="27"/>
      <c r="G10" s="27"/>
      <c r="H10" s="25"/>
      <c r="I10" s="25"/>
      <c r="J10" s="27"/>
      <c r="K10" s="27"/>
      <c r="L10" s="27"/>
      <c r="M10" s="27"/>
      <c r="N10" s="18"/>
    </row>
    <row r="11" spans="1:14" ht="15" hidden="1" customHeight="1" x14ac:dyDescent="0.25">
      <c r="A11" s="30"/>
      <c r="B11" s="26"/>
      <c r="C11" s="27"/>
      <c r="D11" s="28"/>
      <c r="E11" s="28"/>
      <c r="F11" s="27"/>
      <c r="G11" s="27"/>
      <c r="H11" s="25"/>
      <c r="I11" s="25"/>
      <c r="J11" s="27"/>
      <c r="K11" s="27"/>
      <c r="L11" s="27">
        <f>+I11-E11</f>
        <v>0</v>
      </c>
      <c r="M11" s="27">
        <f>+J11-F11</f>
        <v>0</v>
      </c>
      <c r="N11" s="18"/>
    </row>
    <row r="12" spans="1:14" ht="15" hidden="1" customHeight="1" x14ac:dyDescent="0.25">
      <c r="A12" s="30"/>
      <c r="B12" s="26"/>
      <c r="C12" s="27"/>
      <c r="D12" s="28"/>
      <c r="E12" s="28"/>
      <c r="F12" s="27"/>
      <c r="G12" s="27"/>
      <c r="H12" s="25"/>
      <c r="I12" s="25"/>
      <c r="J12" s="27"/>
      <c r="K12" s="27"/>
      <c r="L12" s="27"/>
      <c r="M12" s="27"/>
      <c r="N12" s="18"/>
    </row>
    <row r="13" spans="1:14" ht="15" customHeight="1" x14ac:dyDescent="0.25">
      <c r="A13" s="30">
        <v>1</v>
      </c>
      <c r="B13" s="26" t="s">
        <v>83</v>
      </c>
      <c r="C13" s="31">
        <f>+D13+E13</f>
        <v>18</v>
      </c>
      <c r="D13" s="25">
        <v>15</v>
      </c>
      <c r="E13" s="25">
        <v>3</v>
      </c>
      <c r="F13" s="25"/>
      <c r="G13" s="25">
        <f>+H13+I13</f>
        <v>12</v>
      </c>
      <c r="H13" s="25">
        <v>11</v>
      </c>
      <c r="I13" s="25">
        <v>1</v>
      </c>
      <c r="J13" s="31"/>
      <c r="K13" s="31">
        <f>+L13+M13</f>
        <v>6</v>
      </c>
      <c r="L13" s="31">
        <f>+D13-H13</f>
        <v>4</v>
      </c>
      <c r="M13" s="31">
        <f>+E13-I13</f>
        <v>2</v>
      </c>
      <c r="N13" s="18"/>
    </row>
    <row r="14" spans="1:14" ht="33.75" customHeight="1" x14ac:dyDescent="0.25">
      <c r="A14" s="30"/>
      <c r="B14" s="32" t="s">
        <v>84</v>
      </c>
      <c r="C14" s="31">
        <f>+D14+E14</f>
        <v>9</v>
      </c>
      <c r="D14" s="25">
        <v>9</v>
      </c>
      <c r="E14" s="25">
        <v>0</v>
      </c>
      <c r="F14" s="25"/>
      <c r="G14" s="25">
        <f>+H14+I14</f>
        <v>5</v>
      </c>
      <c r="H14" s="25">
        <v>5</v>
      </c>
      <c r="I14" s="31">
        <v>0</v>
      </c>
      <c r="J14" s="31"/>
      <c r="K14" s="31">
        <f>+L14+M14</f>
        <v>4</v>
      </c>
      <c r="L14" s="31">
        <f>+D14-H14</f>
        <v>4</v>
      </c>
      <c r="M14" s="31">
        <f>+E14-I14</f>
        <v>0</v>
      </c>
      <c r="N14" s="18"/>
    </row>
    <row r="15" spans="1:14" ht="15" customHeight="1" x14ac:dyDescent="0.25">
      <c r="A15" s="30">
        <v>2</v>
      </c>
      <c r="B15" s="26" t="s">
        <v>85</v>
      </c>
      <c r="C15" s="25">
        <f t="shared" ref="C15:C27" si="0">+D15+E15</f>
        <v>6</v>
      </c>
      <c r="D15" s="33">
        <v>6</v>
      </c>
      <c r="E15" s="33">
        <v>0</v>
      </c>
      <c r="F15" s="25"/>
      <c r="G15" s="25">
        <f t="shared" ref="G15:G27" si="1">+H15+I15</f>
        <v>8</v>
      </c>
      <c r="H15" s="25">
        <v>7</v>
      </c>
      <c r="I15" s="25">
        <v>1</v>
      </c>
      <c r="J15" s="25"/>
      <c r="K15" s="25">
        <f t="shared" ref="K15:K27" si="2">+L15+M15</f>
        <v>-2</v>
      </c>
      <c r="L15" s="25">
        <f t="shared" ref="L15:M27" si="3">+D15-H15</f>
        <v>-1</v>
      </c>
      <c r="M15" s="25">
        <f t="shared" si="3"/>
        <v>-1</v>
      </c>
      <c r="N15" s="18"/>
    </row>
    <row r="16" spans="1:14" ht="15" customHeight="1" x14ac:dyDescent="0.25">
      <c r="A16" s="30">
        <f>+A15+1</f>
        <v>3</v>
      </c>
      <c r="B16" s="26" t="s">
        <v>86</v>
      </c>
      <c r="C16" s="25">
        <f t="shared" si="0"/>
        <v>6</v>
      </c>
      <c r="D16" s="33">
        <v>6</v>
      </c>
      <c r="E16" s="33">
        <v>0</v>
      </c>
      <c r="F16" s="25"/>
      <c r="G16" s="25">
        <f t="shared" si="1"/>
        <v>9</v>
      </c>
      <c r="H16" s="25">
        <v>8</v>
      </c>
      <c r="I16" s="25">
        <v>1</v>
      </c>
      <c r="J16" s="25"/>
      <c r="K16" s="25">
        <f t="shared" si="2"/>
        <v>-3</v>
      </c>
      <c r="L16" s="25">
        <f t="shared" si="3"/>
        <v>-2</v>
      </c>
      <c r="M16" s="25">
        <f t="shared" si="3"/>
        <v>-1</v>
      </c>
      <c r="N16" s="18"/>
    </row>
    <row r="17" spans="1:14" ht="15" customHeight="1" x14ac:dyDescent="0.25">
      <c r="A17" s="30">
        <f t="shared" ref="A17:A27" si="4">+A16+1</f>
        <v>4</v>
      </c>
      <c r="B17" s="26" t="s">
        <v>87</v>
      </c>
      <c r="C17" s="25">
        <f t="shared" si="0"/>
        <v>8</v>
      </c>
      <c r="D17" s="33">
        <v>8</v>
      </c>
      <c r="E17" s="33">
        <v>0</v>
      </c>
      <c r="F17" s="25"/>
      <c r="G17" s="25">
        <f t="shared" si="1"/>
        <v>9</v>
      </c>
      <c r="H17" s="25">
        <v>8</v>
      </c>
      <c r="I17" s="25">
        <v>1</v>
      </c>
      <c r="J17" s="25"/>
      <c r="K17" s="25">
        <f t="shared" si="2"/>
        <v>-1</v>
      </c>
      <c r="L17" s="25">
        <f t="shared" si="3"/>
        <v>0</v>
      </c>
      <c r="M17" s="25">
        <f t="shared" si="3"/>
        <v>-1</v>
      </c>
      <c r="N17" s="18"/>
    </row>
    <row r="18" spans="1:14" ht="15" customHeight="1" x14ac:dyDescent="0.25">
      <c r="A18" s="30">
        <f t="shared" si="4"/>
        <v>5</v>
      </c>
      <c r="B18" s="26" t="s">
        <v>88</v>
      </c>
      <c r="C18" s="25">
        <f t="shared" si="0"/>
        <v>8</v>
      </c>
      <c r="D18" s="33">
        <v>7</v>
      </c>
      <c r="E18" s="33">
        <v>1</v>
      </c>
      <c r="F18" s="25"/>
      <c r="G18" s="25">
        <f t="shared" si="1"/>
        <v>9</v>
      </c>
      <c r="H18" s="25">
        <v>8</v>
      </c>
      <c r="I18" s="25">
        <v>1</v>
      </c>
      <c r="J18" s="25"/>
      <c r="K18" s="25">
        <f t="shared" si="2"/>
        <v>-1</v>
      </c>
      <c r="L18" s="25">
        <f t="shared" si="3"/>
        <v>-1</v>
      </c>
      <c r="M18" s="25">
        <f t="shared" si="3"/>
        <v>0</v>
      </c>
      <c r="N18" s="18"/>
    </row>
    <row r="19" spans="1:14" ht="15" customHeight="1" x14ac:dyDescent="0.25">
      <c r="A19" s="30">
        <f t="shared" si="4"/>
        <v>6</v>
      </c>
      <c r="B19" s="26" t="s">
        <v>89</v>
      </c>
      <c r="C19" s="25">
        <f t="shared" si="0"/>
        <v>8</v>
      </c>
      <c r="D19" s="33">
        <v>7</v>
      </c>
      <c r="E19" s="33">
        <v>1</v>
      </c>
      <c r="F19" s="25"/>
      <c r="G19" s="25">
        <f t="shared" si="1"/>
        <v>9</v>
      </c>
      <c r="H19" s="25">
        <v>8</v>
      </c>
      <c r="I19" s="25">
        <v>1</v>
      </c>
      <c r="J19" s="25"/>
      <c r="K19" s="25">
        <f t="shared" si="2"/>
        <v>-1</v>
      </c>
      <c r="L19" s="25">
        <f t="shared" si="3"/>
        <v>-1</v>
      </c>
      <c r="M19" s="25">
        <f t="shared" si="3"/>
        <v>0</v>
      </c>
      <c r="N19" s="18"/>
    </row>
    <row r="20" spans="1:14" ht="15" customHeight="1" x14ac:dyDescent="0.25">
      <c r="A20" s="30">
        <f t="shared" si="4"/>
        <v>7</v>
      </c>
      <c r="B20" s="26" t="s">
        <v>90</v>
      </c>
      <c r="C20" s="25">
        <f t="shared" si="0"/>
        <v>7</v>
      </c>
      <c r="D20" s="33">
        <v>7</v>
      </c>
      <c r="E20" s="33">
        <v>0</v>
      </c>
      <c r="F20" s="25"/>
      <c r="G20" s="25">
        <f t="shared" si="1"/>
        <v>9</v>
      </c>
      <c r="H20" s="25">
        <v>8</v>
      </c>
      <c r="I20" s="25">
        <v>1</v>
      </c>
      <c r="J20" s="25"/>
      <c r="K20" s="25">
        <f t="shared" si="2"/>
        <v>-2</v>
      </c>
      <c r="L20" s="25">
        <f t="shared" si="3"/>
        <v>-1</v>
      </c>
      <c r="M20" s="25">
        <f t="shared" si="3"/>
        <v>-1</v>
      </c>
      <c r="N20" s="18"/>
    </row>
    <row r="21" spans="1:14" ht="15" customHeight="1" x14ac:dyDescent="0.25">
      <c r="A21" s="30">
        <f t="shared" si="4"/>
        <v>8</v>
      </c>
      <c r="B21" s="26" t="s">
        <v>91</v>
      </c>
      <c r="C21" s="25">
        <f t="shared" si="0"/>
        <v>8</v>
      </c>
      <c r="D21" s="33">
        <v>8</v>
      </c>
      <c r="E21" s="33">
        <v>0</v>
      </c>
      <c r="F21" s="25"/>
      <c r="G21" s="25">
        <f t="shared" si="1"/>
        <v>9</v>
      </c>
      <c r="H21" s="25">
        <v>8</v>
      </c>
      <c r="I21" s="25">
        <v>1</v>
      </c>
      <c r="J21" s="25"/>
      <c r="K21" s="25">
        <f t="shared" si="2"/>
        <v>-1</v>
      </c>
      <c r="L21" s="25">
        <f t="shared" si="3"/>
        <v>0</v>
      </c>
      <c r="M21" s="25">
        <f t="shared" si="3"/>
        <v>-1</v>
      </c>
      <c r="N21" s="18"/>
    </row>
    <row r="22" spans="1:14" ht="15" customHeight="1" x14ac:dyDescent="0.25">
      <c r="A22" s="30">
        <f t="shared" si="4"/>
        <v>9</v>
      </c>
      <c r="B22" s="26" t="s">
        <v>92</v>
      </c>
      <c r="C22" s="25">
        <f t="shared" si="0"/>
        <v>5</v>
      </c>
      <c r="D22" s="33">
        <v>5</v>
      </c>
      <c r="E22" s="33">
        <v>0</v>
      </c>
      <c r="F22" s="25"/>
      <c r="G22" s="25">
        <f t="shared" si="1"/>
        <v>9</v>
      </c>
      <c r="H22" s="25">
        <v>8</v>
      </c>
      <c r="I22" s="25">
        <v>1</v>
      </c>
      <c r="J22" s="25"/>
      <c r="K22" s="25">
        <f t="shared" si="2"/>
        <v>-4</v>
      </c>
      <c r="L22" s="25">
        <f t="shared" si="3"/>
        <v>-3</v>
      </c>
      <c r="M22" s="25">
        <f t="shared" si="3"/>
        <v>-1</v>
      </c>
      <c r="N22" s="18"/>
    </row>
    <row r="23" spans="1:14" ht="15" customHeight="1" x14ac:dyDescent="0.25">
      <c r="A23" s="30">
        <f t="shared" si="4"/>
        <v>10</v>
      </c>
      <c r="B23" s="26" t="s">
        <v>93</v>
      </c>
      <c r="C23" s="25">
        <f t="shared" si="0"/>
        <v>10</v>
      </c>
      <c r="D23" s="33">
        <v>9</v>
      </c>
      <c r="E23" s="33">
        <v>1</v>
      </c>
      <c r="F23" s="25"/>
      <c r="G23" s="25">
        <f t="shared" si="1"/>
        <v>9</v>
      </c>
      <c r="H23" s="25">
        <v>8</v>
      </c>
      <c r="I23" s="25">
        <v>1</v>
      </c>
      <c r="J23" s="25"/>
      <c r="K23" s="25">
        <f t="shared" si="2"/>
        <v>1</v>
      </c>
      <c r="L23" s="25">
        <f t="shared" si="3"/>
        <v>1</v>
      </c>
      <c r="M23" s="25">
        <f t="shared" si="3"/>
        <v>0</v>
      </c>
      <c r="N23" s="18"/>
    </row>
    <row r="24" spans="1:14" ht="15" customHeight="1" x14ac:dyDescent="0.25">
      <c r="A24" s="30">
        <f t="shared" si="4"/>
        <v>11</v>
      </c>
      <c r="B24" s="26" t="s">
        <v>94</v>
      </c>
      <c r="C24" s="25">
        <f t="shared" si="0"/>
        <v>7</v>
      </c>
      <c r="D24" s="33">
        <v>7</v>
      </c>
      <c r="E24" s="33">
        <v>0</v>
      </c>
      <c r="F24" s="25"/>
      <c r="G24" s="25">
        <f t="shared" si="1"/>
        <v>9</v>
      </c>
      <c r="H24" s="25">
        <v>8</v>
      </c>
      <c r="I24" s="25">
        <v>1</v>
      </c>
      <c r="J24" s="25"/>
      <c r="K24" s="25">
        <f t="shared" si="2"/>
        <v>-2</v>
      </c>
      <c r="L24" s="25">
        <f t="shared" si="3"/>
        <v>-1</v>
      </c>
      <c r="M24" s="25">
        <f t="shared" si="3"/>
        <v>-1</v>
      </c>
      <c r="N24" s="18"/>
    </row>
    <row r="25" spans="1:14" ht="15" customHeight="1" x14ac:dyDescent="0.25">
      <c r="A25" s="30">
        <f t="shared" si="4"/>
        <v>12</v>
      </c>
      <c r="B25" s="26" t="s">
        <v>95</v>
      </c>
      <c r="C25" s="25">
        <f t="shared" si="0"/>
        <v>9</v>
      </c>
      <c r="D25" s="33">
        <v>8</v>
      </c>
      <c r="E25" s="33">
        <v>1</v>
      </c>
      <c r="F25" s="25"/>
      <c r="G25" s="25">
        <f t="shared" si="1"/>
        <v>9</v>
      </c>
      <c r="H25" s="25">
        <v>8</v>
      </c>
      <c r="I25" s="25">
        <v>1</v>
      </c>
      <c r="J25" s="25"/>
      <c r="K25" s="25">
        <f t="shared" si="2"/>
        <v>0</v>
      </c>
      <c r="L25" s="25">
        <f t="shared" si="3"/>
        <v>0</v>
      </c>
      <c r="M25" s="25">
        <f t="shared" si="3"/>
        <v>0</v>
      </c>
      <c r="N25" s="18"/>
    </row>
    <row r="26" spans="1:14" ht="15" customHeight="1" x14ac:dyDescent="0.25">
      <c r="A26" s="30">
        <f t="shared" si="4"/>
        <v>13</v>
      </c>
      <c r="B26" s="26" t="s">
        <v>96</v>
      </c>
      <c r="C26" s="25">
        <f t="shared" si="0"/>
        <v>8</v>
      </c>
      <c r="D26" s="33">
        <v>8</v>
      </c>
      <c r="E26" s="33">
        <v>0</v>
      </c>
      <c r="F26" s="25"/>
      <c r="G26" s="25">
        <f t="shared" si="1"/>
        <v>9</v>
      </c>
      <c r="H26" s="25">
        <v>8</v>
      </c>
      <c r="I26" s="25">
        <v>1</v>
      </c>
      <c r="J26" s="25"/>
      <c r="K26" s="25">
        <f t="shared" si="2"/>
        <v>-1</v>
      </c>
      <c r="L26" s="25">
        <f t="shared" si="3"/>
        <v>0</v>
      </c>
      <c r="M26" s="25">
        <f t="shared" si="3"/>
        <v>-1</v>
      </c>
      <c r="N26" s="18"/>
    </row>
    <row r="27" spans="1:14" ht="15" customHeight="1" x14ac:dyDescent="0.25">
      <c r="A27" s="30">
        <f t="shared" si="4"/>
        <v>14</v>
      </c>
      <c r="B27" s="26" t="s">
        <v>97</v>
      </c>
      <c r="C27" s="25">
        <f t="shared" si="0"/>
        <v>8</v>
      </c>
      <c r="D27" s="33">
        <v>7</v>
      </c>
      <c r="E27" s="33">
        <v>1</v>
      </c>
      <c r="F27" s="25"/>
      <c r="G27" s="25">
        <f t="shared" si="1"/>
        <v>9</v>
      </c>
      <c r="H27" s="25">
        <v>8</v>
      </c>
      <c r="I27" s="25">
        <v>1</v>
      </c>
      <c r="J27" s="25"/>
      <c r="K27" s="25">
        <f t="shared" si="2"/>
        <v>-1</v>
      </c>
      <c r="L27" s="25">
        <f t="shared" si="3"/>
        <v>-1</v>
      </c>
      <c r="M27" s="25">
        <f t="shared" si="3"/>
        <v>0</v>
      </c>
      <c r="N27" s="18"/>
    </row>
    <row r="28" spans="1:14" ht="15" customHeight="1" x14ac:dyDescent="0.25">
      <c r="A28" s="34"/>
      <c r="B28" s="35"/>
      <c r="C28" s="20"/>
      <c r="D28" s="20"/>
      <c r="E28" s="20"/>
      <c r="F28" s="18"/>
      <c r="G28" s="18"/>
      <c r="H28" s="18"/>
      <c r="I28" s="18"/>
      <c r="J28" s="18"/>
      <c r="K28" s="18"/>
      <c r="L28" s="18"/>
      <c r="M28" s="20"/>
      <c r="N28" s="18"/>
    </row>
    <row r="29" spans="1:14" ht="17.25" customHeight="1" x14ac:dyDescent="0.25">
      <c r="A29" s="18"/>
      <c r="B29" s="19" t="s">
        <v>98</v>
      </c>
      <c r="C29" s="20"/>
      <c r="D29" s="20"/>
      <c r="E29" s="20"/>
      <c r="F29" s="18"/>
      <c r="G29" s="18"/>
      <c r="H29" s="18"/>
      <c r="I29" s="18"/>
      <c r="J29" s="18"/>
      <c r="K29" s="18"/>
      <c r="L29" s="18"/>
      <c r="M29" s="20"/>
      <c r="N29" s="18"/>
    </row>
    <row r="30" spans="1:14" ht="15.75" x14ac:dyDescent="0.25">
      <c r="A30" s="18"/>
      <c r="B30" s="19"/>
      <c r="C30" s="20"/>
      <c r="D30" s="20"/>
      <c r="E30" s="20"/>
      <c r="F30" s="18"/>
      <c r="G30" s="18"/>
      <c r="H30" s="18"/>
      <c r="I30" s="18"/>
      <c r="J30" s="18"/>
      <c r="K30" s="18"/>
      <c r="L30" s="18"/>
      <c r="M30" s="20"/>
      <c r="N30" s="18"/>
    </row>
    <row r="31" spans="1:14" ht="15.75" x14ac:dyDescent="0.25">
      <c r="A31" s="18"/>
      <c r="B31" s="19"/>
      <c r="C31" s="20"/>
      <c r="D31" s="20"/>
      <c r="E31" s="20"/>
      <c r="F31" s="18"/>
      <c r="G31" s="18"/>
      <c r="H31" s="18"/>
      <c r="I31" s="18"/>
      <c r="J31" s="18"/>
      <c r="K31" s="18"/>
      <c r="L31" s="18"/>
      <c r="M31" s="20"/>
      <c r="N31" s="18"/>
    </row>
  </sheetData>
  <mergeCells count="13">
    <mergeCell ref="H5:J5"/>
    <mergeCell ref="K5:K6"/>
    <mergeCell ref="L5:N5"/>
    <mergeCell ref="I1:J1"/>
    <mergeCell ref="A2:M2"/>
    <mergeCell ref="A4:A6"/>
    <mergeCell ref="B4:B6"/>
    <mergeCell ref="C4:F4"/>
    <mergeCell ref="G4:J4"/>
    <mergeCell ref="K4:M4"/>
    <mergeCell ref="C5:C6"/>
    <mergeCell ref="D5:F5"/>
    <mergeCell ref="G5:G6"/>
  </mergeCells>
  <pageMargins left="0.7" right="0.7" top="0.75" bottom="0.75" header="0.3" footer="0.3"/>
  <pageSetup paperSize="9" scale="47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view="pageBreakPreview" topLeftCell="A6" zoomScaleNormal="100" zoomScaleSheetLayoutView="100" workbookViewId="0">
      <selection activeCell="H17" sqref="H17"/>
    </sheetView>
  </sheetViews>
  <sheetFormatPr defaultRowHeight="15" x14ac:dyDescent="0.25"/>
  <cols>
    <col min="1" max="1" width="4.85546875" bestFit="1" customWidth="1"/>
    <col min="2" max="2" width="33.140625" customWidth="1"/>
    <col min="3" max="3" width="12.28515625" customWidth="1"/>
    <col min="4" max="4" width="17" customWidth="1"/>
    <col min="5" max="5" width="11.85546875" customWidth="1"/>
    <col min="6" max="6" width="0" hidden="1" customWidth="1"/>
    <col min="7" max="7" width="11.85546875" customWidth="1"/>
    <col min="8" max="8" width="17.140625" customWidth="1"/>
    <col min="9" max="9" width="12" customWidth="1"/>
    <col min="10" max="10" width="0" hidden="1" customWidth="1"/>
    <col min="11" max="11" width="12" customWidth="1"/>
    <col min="12" max="12" width="17" customWidth="1"/>
    <col min="13" max="13" width="12" customWidth="1"/>
    <col min="14" max="15" width="0" hidden="1" customWidth="1"/>
    <col min="16" max="16" width="86.5703125" customWidth="1"/>
  </cols>
  <sheetData>
    <row r="1" spans="1:16" ht="18.75" x14ac:dyDescent="0.3">
      <c r="A1" s="36"/>
      <c r="B1" s="37"/>
      <c r="C1" s="37"/>
      <c r="D1" s="37"/>
      <c r="E1" s="37"/>
      <c r="F1" s="36"/>
      <c r="G1" s="36"/>
      <c r="H1" s="36"/>
      <c r="I1" s="85"/>
      <c r="J1" s="85"/>
      <c r="K1" s="36"/>
      <c r="L1" s="36"/>
      <c r="M1" s="37"/>
      <c r="N1" s="36"/>
      <c r="O1" s="37"/>
      <c r="P1" s="37"/>
    </row>
    <row r="2" spans="1:16" ht="43.5" customHeight="1" x14ac:dyDescent="0.25">
      <c r="A2" s="86" t="s">
        <v>70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</row>
    <row r="3" spans="1:16" ht="17.25" x14ac:dyDescent="0.3">
      <c r="A3" s="36"/>
      <c r="B3" s="37"/>
      <c r="C3" s="37"/>
      <c r="D3" s="37"/>
      <c r="E3" s="37"/>
      <c r="F3" s="36"/>
      <c r="G3" s="36"/>
      <c r="H3" s="36"/>
      <c r="I3" s="36"/>
      <c r="J3" s="36"/>
      <c r="K3" s="36"/>
      <c r="L3" s="36"/>
      <c r="M3" s="37"/>
      <c r="N3" s="36"/>
      <c r="O3" s="37"/>
      <c r="P3" s="37"/>
    </row>
    <row r="4" spans="1:16" ht="17.25" x14ac:dyDescent="0.25">
      <c r="A4" s="79" t="s">
        <v>71</v>
      </c>
      <c r="B4" s="79" t="s">
        <v>72</v>
      </c>
      <c r="C4" s="83" t="s">
        <v>73</v>
      </c>
      <c r="D4" s="83"/>
      <c r="E4" s="83"/>
      <c r="F4" s="83"/>
      <c r="G4" s="83" t="s">
        <v>99</v>
      </c>
      <c r="H4" s="83"/>
      <c r="I4" s="83"/>
      <c r="J4" s="83"/>
      <c r="K4" s="87" t="s">
        <v>75</v>
      </c>
      <c r="L4" s="88"/>
      <c r="M4" s="89"/>
      <c r="N4" s="38"/>
      <c r="O4" s="38"/>
      <c r="P4" s="90" t="s">
        <v>100</v>
      </c>
    </row>
    <row r="5" spans="1:16" ht="17.25" x14ac:dyDescent="0.25">
      <c r="A5" s="79"/>
      <c r="B5" s="79"/>
      <c r="C5" s="83" t="s">
        <v>46</v>
      </c>
      <c r="D5" s="84" t="s">
        <v>76</v>
      </c>
      <c r="E5" s="84"/>
      <c r="F5" s="84"/>
      <c r="G5" s="83" t="s">
        <v>46</v>
      </c>
      <c r="H5" s="84" t="s">
        <v>76</v>
      </c>
      <c r="I5" s="84"/>
      <c r="J5" s="84"/>
      <c r="K5" s="83" t="s">
        <v>46</v>
      </c>
      <c r="L5" s="84" t="s">
        <v>76</v>
      </c>
      <c r="M5" s="84"/>
      <c r="N5" s="84"/>
      <c r="O5" s="39"/>
      <c r="P5" s="90"/>
    </row>
    <row r="6" spans="1:16" ht="51.75" x14ac:dyDescent="0.25">
      <c r="A6" s="79"/>
      <c r="B6" s="79"/>
      <c r="C6" s="83"/>
      <c r="D6" s="40" t="s">
        <v>77</v>
      </c>
      <c r="E6" s="40" t="s">
        <v>78</v>
      </c>
      <c r="F6" s="41" t="s">
        <v>79</v>
      </c>
      <c r="G6" s="83"/>
      <c r="H6" s="40" t="s">
        <v>77</v>
      </c>
      <c r="I6" s="40" t="s">
        <v>78</v>
      </c>
      <c r="J6" s="40" t="s">
        <v>79</v>
      </c>
      <c r="K6" s="83"/>
      <c r="L6" s="40" t="s">
        <v>77</v>
      </c>
      <c r="M6" s="40" t="s">
        <v>78</v>
      </c>
      <c r="N6" s="40" t="s">
        <v>79</v>
      </c>
      <c r="O6" s="38"/>
      <c r="P6" s="90"/>
    </row>
    <row r="7" spans="1:16" ht="17.25" hidden="1" x14ac:dyDescent="0.3">
      <c r="A7" s="31"/>
      <c r="B7" s="42" t="s">
        <v>80</v>
      </c>
      <c r="C7" s="43">
        <f>+D7+E7+F7</f>
        <v>0</v>
      </c>
      <c r="D7" s="44"/>
      <c r="E7" s="44"/>
      <c r="F7" s="43"/>
      <c r="G7" s="43">
        <f>+H7+I7+J7</f>
        <v>0</v>
      </c>
      <c r="H7" s="31"/>
      <c r="I7" s="31"/>
      <c r="J7" s="43"/>
      <c r="K7" s="43"/>
      <c r="L7" s="43">
        <f>+I7-E7</f>
        <v>0</v>
      </c>
      <c r="M7" s="43">
        <f>+J7-F7</f>
        <v>0</v>
      </c>
      <c r="N7" s="36"/>
      <c r="O7" s="37"/>
      <c r="P7" s="45"/>
    </row>
    <row r="8" spans="1:16" ht="17.25" hidden="1" x14ac:dyDescent="0.3">
      <c r="A8" s="31"/>
      <c r="B8" s="42"/>
      <c r="C8" s="43"/>
      <c r="D8" s="44"/>
      <c r="E8" s="44"/>
      <c r="F8" s="43"/>
      <c r="G8" s="43"/>
      <c r="H8" s="31"/>
      <c r="I8" s="31"/>
      <c r="J8" s="43"/>
      <c r="K8" s="43"/>
      <c r="L8" s="43"/>
      <c r="M8" s="43"/>
      <c r="N8" s="36"/>
      <c r="O8" s="37"/>
      <c r="P8" s="45"/>
    </row>
    <row r="9" spans="1:16" s="62" customFormat="1" ht="17.25" x14ac:dyDescent="0.3">
      <c r="A9" s="56"/>
      <c r="B9" s="57" t="s">
        <v>81</v>
      </c>
      <c r="C9" s="58">
        <f>+D9+E9</f>
        <v>0</v>
      </c>
      <c r="D9" s="58">
        <f>SUM(D11:D11)</f>
        <v>0</v>
      </c>
      <c r="E9" s="58">
        <f>SUM(E11:E11)</f>
        <v>0</v>
      </c>
      <c r="F9" s="58">
        <f>SUM(F11:F11)</f>
        <v>0</v>
      </c>
      <c r="G9" s="58">
        <f>+H9+I9</f>
        <v>0</v>
      </c>
      <c r="H9" s="58">
        <f>SUM(H11:H11)</f>
        <v>0</v>
      </c>
      <c r="I9" s="58">
        <f>SUM(I11:I11)</f>
        <v>0</v>
      </c>
      <c r="J9" s="58">
        <f>SUM(J11:J11)</f>
        <v>0</v>
      </c>
      <c r="K9" s="58">
        <f>+H9-D9</f>
        <v>0</v>
      </c>
      <c r="L9" s="58">
        <f>+I9-E9</f>
        <v>0</v>
      </c>
      <c r="M9" s="58">
        <f>+J9-F9</f>
        <v>0</v>
      </c>
      <c r="N9" s="59"/>
      <c r="O9" s="60"/>
      <c r="P9" s="61"/>
    </row>
    <row r="10" spans="1:16" ht="17.25" customHeight="1" x14ac:dyDescent="0.3">
      <c r="A10" s="31"/>
      <c r="B10" s="46" t="s">
        <v>82</v>
      </c>
      <c r="C10" s="43"/>
      <c r="D10" s="25"/>
      <c r="E10" s="25"/>
      <c r="F10" s="25"/>
      <c r="G10" s="25"/>
      <c r="H10" s="25"/>
      <c r="I10" s="25"/>
      <c r="J10" s="43"/>
      <c r="K10" s="43"/>
      <c r="L10" s="43"/>
      <c r="M10" s="43"/>
      <c r="N10" s="36"/>
      <c r="O10" s="37"/>
      <c r="P10" s="45"/>
    </row>
    <row r="11" spans="1:16" ht="17.25" hidden="1" x14ac:dyDescent="0.3">
      <c r="A11" s="47"/>
      <c r="B11" s="48"/>
      <c r="C11" s="43"/>
      <c r="D11" s="25"/>
      <c r="E11" s="25"/>
      <c r="F11" s="25"/>
      <c r="G11" s="25"/>
      <c r="H11" s="25"/>
      <c r="I11" s="25"/>
      <c r="J11" s="43"/>
      <c r="K11" s="43"/>
      <c r="L11" s="43"/>
      <c r="M11" s="43"/>
      <c r="N11" s="36"/>
      <c r="O11" s="37"/>
      <c r="P11" s="45"/>
    </row>
    <row r="12" spans="1:16" ht="17.25" hidden="1" x14ac:dyDescent="0.3">
      <c r="A12" s="47"/>
      <c r="B12" s="48"/>
      <c r="C12" s="43"/>
      <c r="D12" s="44"/>
      <c r="E12" s="44"/>
      <c r="F12" s="43"/>
      <c r="G12" s="43"/>
      <c r="H12" s="31"/>
      <c r="I12" s="31"/>
      <c r="J12" s="43"/>
      <c r="K12" s="43"/>
      <c r="L12" s="43"/>
      <c r="M12" s="43"/>
      <c r="N12" s="36"/>
      <c r="O12" s="37"/>
      <c r="P12" s="45"/>
    </row>
    <row r="13" spans="1:16" ht="86.25" x14ac:dyDescent="0.3">
      <c r="A13" s="31">
        <v>1</v>
      </c>
      <c r="B13" s="48" t="s">
        <v>83</v>
      </c>
      <c r="C13" s="31">
        <f>+D13+E13</f>
        <v>18</v>
      </c>
      <c r="D13" s="25">
        <v>15</v>
      </c>
      <c r="E13" s="25">
        <v>3</v>
      </c>
      <c r="F13" s="25"/>
      <c r="G13" s="25">
        <f>+H13+I13</f>
        <v>12</v>
      </c>
      <c r="H13" s="25">
        <v>11</v>
      </c>
      <c r="I13" s="25">
        <v>1</v>
      </c>
      <c r="J13" s="31"/>
      <c r="K13" s="31">
        <f>+L13+M13</f>
        <v>6</v>
      </c>
      <c r="L13" s="31">
        <f>+D13-H13</f>
        <v>4</v>
      </c>
      <c r="M13" s="31">
        <f>+E13-I13</f>
        <v>2</v>
      </c>
      <c r="N13" s="36"/>
      <c r="O13" s="37"/>
      <c r="P13" s="49" t="s">
        <v>101</v>
      </c>
    </row>
    <row r="14" spans="1:16" ht="28.5" x14ac:dyDescent="0.3">
      <c r="A14" s="31"/>
      <c r="B14" s="32" t="s">
        <v>84</v>
      </c>
      <c r="C14" s="31">
        <f>+D14+E14</f>
        <v>9</v>
      </c>
      <c r="D14" s="25">
        <v>9</v>
      </c>
      <c r="E14" s="25">
        <v>0</v>
      </c>
      <c r="F14" s="25"/>
      <c r="G14" s="25">
        <f>+H14+I14</f>
        <v>5</v>
      </c>
      <c r="H14" s="25">
        <v>5</v>
      </c>
      <c r="I14" s="31">
        <v>0</v>
      </c>
      <c r="J14" s="31"/>
      <c r="K14" s="31">
        <f>+L14+M14</f>
        <v>4</v>
      </c>
      <c r="L14" s="31">
        <f>+D14-H14</f>
        <v>4</v>
      </c>
      <c r="M14" s="31">
        <f>+E14-I14</f>
        <v>0</v>
      </c>
      <c r="N14" s="36"/>
      <c r="O14" s="37"/>
      <c r="P14" s="49"/>
    </row>
    <row r="15" spans="1:16" ht="17.25" x14ac:dyDescent="0.3">
      <c r="A15" s="31">
        <v>2</v>
      </c>
      <c r="B15" s="48" t="s">
        <v>85</v>
      </c>
      <c r="C15" s="25">
        <f t="shared" ref="C15:C27" si="0">+D15+E15</f>
        <v>6</v>
      </c>
      <c r="D15" s="33">
        <v>6</v>
      </c>
      <c r="E15" s="33">
        <v>0</v>
      </c>
      <c r="F15" s="25"/>
      <c r="G15" s="25">
        <f t="shared" ref="G15:G27" si="1">+H15+I15</f>
        <v>8</v>
      </c>
      <c r="H15" s="25">
        <v>7</v>
      </c>
      <c r="I15" s="25">
        <v>1</v>
      </c>
      <c r="J15" s="25"/>
      <c r="K15" s="25">
        <f t="shared" ref="K15:K27" si="2">+L15+M15</f>
        <v>-2</v>
      </c>
      <c r="L15" s="25">
        <f t="shared" ref="L15:M27" si="3">+D15-H15</f>
        <v>-1</v>
      </c>
      <c r="M15" s="25">
        <f t="shared" si="3"/>
        <v>-1</v>
      </c>
      <c r="N15" s="36"/>
      <c r="O15" s="37"/>
      <c r="P15" s="49" t="s">
        <v>102</v>
      </c>
    </row>
    <row r="16" spans="1:16" ht="34.5" x14ac:dyDescent="0.3">
      <c r="A16" s="31">
        <f>+A15+1</f>
        <v>3</v>
      </c>
      <c r="B16" s="48" t="s">
        <v>86</v>
      </c>
      <c r="C16" s="25">
        <f t="shared" si="0"/>
        <v>6</v>
      </c>
      <c r="D16" s="33">
        <v>6</v>
      </c>
      <c r="E16" s="33">
        <v>0</v>
      </c>
      <c r="F16" s="25"/>
      <c r="G16" s="25">
        <f t="shared" si="1"/>
        <v>9</v>
      </c>
      <c r="H16" s="25">
        <v>8</v>
      </c>
      <c r="I16" s="25">
        <v>1</v>
      </c>
      <c r="J16" s="25"/>
      <c r="K16" s="25">
        <f t="shared" si="2"/>
        <v>-3</v>
      </c>
      <c r="L16" s="25">
        <f t="shared" si="3"/>
        <v>-2</v>
      </c>
      <c r="M16" s="25">
        <f t="shared" si="3"/>
        <v>-1</v>
      </c>
      <c r="N16" s="36"/>
      <c r="O16" s="37"/>
      <c r="P16" s="49" t="s">
        <v>103</v>
      </c>
    </row>
    <row r="17" spans="1:16" ht="17.25" x14ac:dyDescent="0.3">
      <c r="A17" s="31">
        <f t="shared" ref="A17:A27" si="4">+A16+1</f>
        <v>4</v>
      </c>
      <c r="B17" s="48" t="s">
        <v>87</v>
      </c>
      <c r="C17" s="25">
        <f t="shared" si="0"/>
        <v>8</v>
      </c>
      <c r="D17" s="33">
        <v>8</v>
      </c>
      <c r="E17" s="33">
        <v>0</v>
      </c>
      <c r="F17" s="25"/>
      <c r="G17" s="25">
        <f t="shared" si="1"/>
        <v>9</v>
      </c>
      <c r="H17" s="25">
        <v>8</v>
      </c>
      <c r="I17" s="25">
        <v>1</v>
      </c>
      <c r="J17" s="25"/>
      <c r="K17" s="25">
        <f t="shared" si="2"/>
        <v>-1</v>
      </c>
      <c r="L17" s="25">
        <f t="shared" si="3"/>
        <v>0</v>
      </c>
      <c r="M17" s="25">
        <f t="shared" si="3"/>
        <v>-1</v>
      </c>
      <c r="N17" s="36"/>
      <c r="O17" s="37"/>
      <c r="P17" s="49" t="s">
        <v>104</v>
      </c>
    </row>
    <row r="18" spans="1:16" ht="17.25" x14ac:dyDescent="0.3">
      <c r="A18" s="31">
        <f t="shared" si="4"/>
        <v>5</v>
      </c>
      <c r="B18" s="48" t="s">
        <v>88</v>
      </c>
      <c r="C18" s="25">
        <f t="shared" si="0"/>
        <v>8</v>
      </c>
      <c r="D18" s="33">
        <v>8</v>
      </c>
      <c r="E18" s="33">
        <v>0</v>
      </c>
      <c r="F18" s="25"/>
      <c r="G18" s="25">
        <f t="shared" si="1"/>
        <v>9</v>
      </c>
      <c r="H18" s="25">
        <v>8</v>
      </c>
      <c r="I18" s="25">
        <v>1</v>
      </c>
      <c r="J18" s="25"/>
      <c r="K18" s="25">
        <f t="shared" si="2"/>
        <v>-1</v>
      </c>
      <c r="L18" s="25">
        <f t="shared" si="3"/>
        <v>0</v>
      </c>
      <c r="M18" s="25">
        <f t="shared" si="3"/>
        <v>-1</v>
      </c>
      <c r="N18" s="36"/>
      <c r="O18" s="37"/>
      <c r="P18" s="49" t="s">
        <v>104</v>
      </c>
    </row>
    <row r="19" spans="1:16" ht="17.25" x14ac:dyDescent="0.3">
      <c r="A19" s="31">
        <f t="shared" si="4"/>
        <v>6</v>
      </c>
      <c r="B19" s="48" t="s">
        <v>89</v>
      </c>
      <c r="C19" s="25">
        <f t="shared" si="0"/>
        <v>8</v>
      </c>
      <c r="D19" s="33">
        <v>8</v>
      </c>
      <c r="E19" s="33">
        <v>0</v>
      </c>
      <c r="F19" s="25"/>
      <c r="G19" s="25">
        <f t="shared" si="1"/>
        <v>9</v>
      </c>
      <c r="H19" s="25">
        <v>8</v>
      </c>
      <c r="I19" s="25">
        <v>1</v>
      </c>
      <c r="J19" s="25"/>
      <c r="K19" s="25">
        <f t="shared" si="2"/>
        <v>-1</v>
      </c>
      <c r="L19" s="25">
        <f t="shared" si="3"/>
        <v>0</v>
      </c>
      <c r="M19" s="25">
        <f t="shared" si="3"/>
        <v>-1</v>
      </c>
      <c r="N19" s="36"/>
      <c r="O19" s="37"/>
      <c r="P19" s="49" t="s">
        <v>104</v>
      </c>
    </row>
    <row r="20" spans="1:16" ht="34.5" x14ac:dyDescent="0.3">
      <c r="A20" s="31">
        <f t="shared" si="4"/>
        <v>7</v>
      </c>
      <c r="B20" s="48" t="s">
        <v>90</v>
      </c>
      <c r="C20" s="25">
        <f t="shared" si="0"/>
        <v>7</v>
      </c>
      <c r="D20" s="33">
        <v>7</v>
      </c>
      <c r="E20" s="33">
        <v>0</v>
      </c>
      <c r="F20" s="25"/>
      <c r="G20" s="25">
        <f t="shared" si="1"/>
        <v>9</v>
      </c>
      <c r="H20" s="25">
        <v>8</v>
      </c>
      <c r="I20" s="25">
        <v>1</v>
      </c>
      <c r="J20" s="25"/>
      <c r="K20" s="25">
        <f t="shared" si="2"/>
        <v>-2</v>
      </c>
      <c r="L20" s="25">
        <f t="shared" si="3"/>
        <v>-1</v>
      </c>
      <c r="M20" s="25">
        <f t="shared" si="3"/>
        <v>-1</v>
      </c>
      <c r="N20" s="36"/>
      <c r="O20" s="37"/>
      <c r="P20" s="49" t="s">
        <v>105</v>
      </c>
    </row>
    <row r="21" spans="1:16" ht="17.25" x14ac:dyDescent="0.3">
      <c r="A21" s="31">
        <f t="shared" si="4"/>
        <v>8</v>
      </c>
      <c r="B21" s="48" t="s">
        <v>91</v>
      </c>
      <c r="C21" s="25">
        <f t="shared" si="0"/>
        <v>8</v>
      </c>
      <c r="D21" s="33">
        <v>8</v>
      </c>
      <c r="E21" s="33">
        <v>0</v>
      </c>
      <c r="F21" s="25"/>
      <c r="G21" s="25">
        <f t="shared" si="1"/>
        <v>9</v>
      </c>
      <c r="H21" s="25">
        <v>8</v>
      </c>
      <c r="I21" s="25">
        <v>1</v>
      </c>
      <c r="J21" s="25"/>
      <c r="K21" s="25">
        <f t="shared" si="2"/>
        <v>-1</v>
      </c>
      <c r="L21" s="25">
        <f t="shared" si="3"/>
        <v>0</v>
      </c>
      <c r="M21" s="25">
        <f t="shared" si="3"/>
        <v>-1</v>
      </c>
      <c r="N21" s="36"/>
      <c r="O21" s="37"/>
      <c r="P21" s="49" t="s">
        <v>104</v>
      </c>
    </row>
    <row r="22" spans="1:16" ht="51.75" x14ac:dyDescent="0.3">
      <c r="A22" s="31">
        <f t="shared" si="4"/>
        <v>9</v>
      </c>
      <c r="B22" s="48" t="s">
        <v>92</v>
      </c>
      <c r="C22" s="25">
        <f t="shared" si="0"/>
        <v>5</v>
      </c>
      <c r="D22" s="33">
        <v>5</v>
      </c>
      <c r="E22" s="33">
        <v>0</v>
      </c>
      <c r="F22" s="25"/>
      <c r="G22" s="25">
        <f t="shared" si="1"/>
        <v>9</v>
      </c>
      <c r="H22" s="25">
        <v>8</v>
      </c>
      <c r="I22" s="25">
        <v>1</v>
      </c>
      <c r="J22" s="25"/>
      <c r="K22" s="25">
        <f t="shared" si="2"/>
        <v>-4</v>
      </c>
      <c r="L22" s="25">
        <f t="shared" si="3"/>
        <v>-3</v>
      </c>
      <c r="M22" s="25">
        <f t="shared" si="3"/>
        <v>-1</v>
      </c>
      <c r="N22" s="36"/>
      <c r="O22" s="37"/>
      <c r="P22" s="49" t="s">
        <v>106</v>
      </c>
    </row>
    <row r="23" spans="1:16" ht="34.5" x14ac:dyDescent="0.3">
      <c r="A23" s="31">
        <f t="shared" si="4"/>
        <v>10</v>
      </c>
      <c r="B23" s="48" t="s">
        <v>93</v>
      </c>
      <c r="C23" s="25">
        <f t="shared" si="0"/>
        <v>10</v>
      </c>
      <c r="D23" s="33">
        <v>9</v>
      </c>
      <c r="E23" s="33">
        <v>1</v>
      </c>
      <c r="F23" s="25"/>
      <c r="G23" s="25">
        <f t="shared" si="1"/>
        <v>9</v>
      </c>
      <c r="H23" s="25">
        <v>8</v>
      </c>
      <c r="I23" s="25">
        <v>1</v>
      </c>
      <c r="J23" s="25"/>
      <c r="K23" s="25">
        <f t="shared" si="2"/>
        <v>1</v>
      </c>
      <c r="L23" s="25">
        <f t="shared" si="3"/>
        <v>1</v>
      </c>
      <c r="M23" s="25">
        <f t="shared" si="3"/>
        <v>0</v>
      </c>
      <c r="N23" s="36"/>
      <c r="O23" s="37"/>
      <c r="P23" s="49" t="s">
        <v>107</v>
      </c>
    </row>
    <row r="24" spans="1:16" ht="17.25" x14ac:dyDescent="0.3">
      <c r="A24" s="31">
        <f t="shared" si="4"/>
        <v>11</v>
      </c>
      <c r="B24" s="48" t="s">
        <v>94</v>
      </c>
      <c r="C24" s="25">
        <f t="shared" si="0"/>
        <v>7</v>
      </c>
      <c r="D24" s="33">
        <v>7</v>
      </c>
      <c r="E24" s="33">
        <v>0</v>
      </c>
      <c r="F24" s="25"/>
      <c r="G24" s="25">
        <f t="shared" si="1"/>
        <v>9</v>
      </c>
      <c r="H24" s="25">
        <v>8</v>
      </c>
      <c r="I24" s="25">
        <v>1</v>
      </c>
      <c r="J24" s="25"/>
      <c r="K24" s="25">
        <f t="shared" si="2"/>
        <v>-2</v>
      </c>
      <c r="L24" s="25">
        <f t="shared" si="3"/>
        <v>-1</v>
      </c>
      <c r="M24" s="25">
        <f t="shared" si="3"/>
        <v>-1</v>
      </c>
      <c r="N24" s="36"/>
      <c r="O24" s="37"/>
      <c r="P24" s="49" t="s">
        <v>108</v>
      </c>
    </row>
    <row r="25" spans="1:16" ht="17.25" x14ac:dyDescent="0.3">
      <c r="A25" s="31">
        <f t="shared" si="4"/>
        <v>12</v>
      </c>
      <c r="B25" s="48" t="s">
        <v>95</v>
      </c>
      <c r="C25" s="25">
        <f t="shared" si="0"/>
        <v>9</v>
      </c>
      <c r="D25" s="33">
        <v>8</v>
      </c>
      <c r="E25" s="33">
        <v>1</v>
      </c>
      <c r="F25" s="25"/>
      <c r="G25" s="25">
        <f t="shared" si="1"/>
        <v>9</v>
      </c>
      <c r="H25" s="25">
        <v>8</v>
      </c>
      <c r="I25" s="25">
        <v>1</v>
      </c>
      <c r="J25" s="25"/>
      <c r="K25" s="25">
        <f t="shared" si="2"/>
        <v>0</v>
      </c>
      <c r="L25" s="25">
        <f t="shared" si="3"/>
        <v>0</v>
      </c>
      <c r="M25" s="25">
        <f t="shared" si="3"/>
        <v>0</v>
      </c>
      <c r="N25" s="36"/>
      <c r="O25" s="37"/>
      <c r="P25" s="49">
        <v>0</v>
      </c>
    </row>
    <row r="26" spans="1:16" ht="17.25" x14ac:dyDescent="0.3">
      <c r="A26" s="31">
        <f t="shared" si="4"/>
        <v>13</v>
      </c>
      <c r="B26" s="48" t="s">
        <v>96</v>
      </c>
      <c r="C26" s="25">
        <f t="shared" si="0"/>
        <v>8</v>
      </c>
      <c r="D26" s="33">
        <v>8</v>
      </c>
      <c r="E26" s="33">
        <v>0</v>
      </c>
      <c r="F26" s="25"/>
      <c r="G26" s="25">
        <f t="shared" si="1"/>
        <v>9</v>
      </c>
      <c r="H26" s="25">
        <v>8</v>
      </c>
      <c r="I26" s="25">
        <v>1</v>
      </c>
      <c r="J26" s="25"/>
      <c r="K26" s="25">
        <f t="shared" si="2"/>
        <v>-1</v>
      </c>
      <c r="L26" s="25">
        <f t="shared" si="3"/>
        <v>0</v>
      </c>
      <c r="M26" s="25">
        <f t="shared" si="3"/>
        <v>-1</v>
      </c>
      <c r="N26" s="36"/>
      <c r="O26" s="37"/>
      <c r="P26" s="49" t="s">
        <v>104</v>
      </c>
    </row>
    <row r="27" spans="1:16" ht="34.5" x14ac:dyDescent="0.3">
      <c r="A27" s="31">
        <f t="shared" si="4"/>
        <v>14</v>
      </c>
      <c r="B27" s="48" t="s">
        <v>97</v>
      </c>
      <c r="C27" s="25">
        <f t="shared" si="0"/>
        <v>8</v>
      </c>
      <c r="D27" s="33">
        <v>7</v>
      </c>
      <c r="E27" s="33">
        <v>1</v>
      </c>
      <c r="F27" s="25"/>
      <c r="G27" s="25">
        <f t="shared" si="1"/>
        <v>9</v>
      </c>
      <c r="H27" s="25">
        <v>8</v>
      </c>
      <c r="I27" s="25">
        <v>1</v>
      </c>
      <c r="J27" s="25"/>
      <c r="K27" s="25">
        <f t="shared" si="2"/>
        <v>-1</v>
      </c>
      <c r="L27" s="25">
        <f t="shared" si="3"/>
        <v>-1</v>
      </c>
      <c r="M27" s="25">
        <f t="shared" si="3"/>
        <v>0</v>
      </c>
      <c r="N27" s="36"/>
      <c r="O27" s="37"/>
      <c r="P27" s="49" t="s">
        <v>109</v>
      </c>
    </row>
    <row r="28" spans="1:16" ht="17.25" x14ac:dyDescent="0.3">
      <c r="A28" s="50"/>
      <c r="B28" s="51"/>
      <c r="C28" s="37"/>
      <c r="D28" s="37"/>
      <c r="E28" s="37"/>
      <c r="F28" s="36"/>
      <c r="G28" s="36"/>
      <c r="H28" s="36"/>
      <c r="I28" s="36"/>
      <c r="J28" s="36"/>
      <c r="K28" s="36"/>
      <c r="L28" s="36"/>
      <c r="M28" s="37"/>
      <c r="N28" s="36"/>
      <c r="O28" s="37"/>
      <c r="P28" s="37"/>
    </row>
    <row r="29" spans="1:16" ht="17.25" x14ac:dyDescent="0.3">
      <c r="A29" s="36"/>
      <c r="B29" s="37" t="s">
        <v>110</v>
      </c>
      <c r="C29" s="37"/>
      <c r="D29" s="37"/>
      <c r="E29" s="37"/>
      <c r="F29" s="36"/>
      <c r="G29" s="36"/>
      <c r="H29" s="36"/>
      <c r="I29" s="36"/>
      <c r="J29" s="36"/>
      <c r="K29" s="36"/>
      <c r="L29" s="36"/>
      <c r="M29" s="37"/>
      <c r="N29" s="36"/>
      <c r="O29" s="37"/>
      <c r="P29" s="37"/>
    </row>
    <row r="30" spans="1:16" ht="17.25" x14ac:dyDescent="0.3">
      <c r="A30" s="36"/>
      <c r="B30" s="37"/>
      <c r="C30" s="37"/>
      <c r="D30" s="37"/>
      <c r="E30" s="37"/>
      <c r="F30" s="36"/>
      <c r="G30" s="36"/>
      <c r="H30" s="36"/>
      <c r="I30" s="36"/>
      <c r="J30" s="36"/>
      <c r="K30" s="36"/>
      <c r="L30" s="36"/>
      <c r="M30" s="37"/>
      <c r="N30" s="36"/>
      <c r="O30" s="37"/>
      <c r="P30" s="37"/>
    </row>
    <row r="31" spans="1:16" ht="17.25" x14ac:dyDescent="0.3">
      <c r="A31" s="36"/>
      <c r="B31" s="37"/>
      <c r="C31" s="37"/>
      <c r="D31" s="37"/>
      <c r="E31" s="37"/>
      <c r="F31" s="36"/>
      <c r="G31" s="36"/>
      <c r="H31" s="36"/>
      <c r="I31" s="36"/>
      <c r="J31" s="36"/>
      <c r="K31" s="36"/>
      <c r="L31" s="36"/>
      <c r="M31" s="37"/>
      <c r="N31" s="36"/>
      <c r="O31" s="37"/>
      <c r="P31" s="37"/>
    </row>
  </sheetData>
  <mergeCells count="14">
    <mergeCell ref="G5:G6"/>
    <mergeCell ref="H5:J5"/>
    <mergeCell ref="K5:K6"/>
    <mergeCell ref="L5:N5"/>
    <mergeCell ref="I1:J1"/>
    <mergeCell ref="A2:P2"/>
    <mergeCell ref="A4:A6"/>
    <mergeCell ref="B4:B6"/>
    <mergeCell ref="C4:F4"/>
    <mergeCell ref="G4:J4"/>
    <mergeCell ref="K4:M4"/>
    <mergeCell ref="P4:P6"/>
    <mergeCell ref="C5:C6"/>
    <mergeCell ref="D5:F5"/>
  </mergeCells>
  <pageMargins left="0.7" right="0.7" top="0.75" bottom="0.75" header="0.3" footer="0.3"/>
  <pageSetup paperSize="9" scale="3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10-каватли</vt:lpstr>
      <vt:lpstr>6-каватли </vt:lpstr>
      <vt:lpstr>кассоблик</vt:lpstr>
      <vt:lpstr>авто</vt:lpstr>
      <vt:lpstr>авто 2</vt:lpstr>
      <vt:lpstr>авто!Область_печати</vt:lpstr>
      <vt:lpstr>'авто 2'!Область_печати</vt:lpstr>
    </vt:vector>
  </TitlesOfParts>
  <Company>VERUS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VERUS</dc:creator>
  <cp:lastModifiedBy>user</cp:lastModifiedBy>
  <cp:lastPrinted>2021-07-12T13:41:25Z</cp:lastPrinted>
  <dcterms:created xsi:type="dcterms:W3CDTF">2021-07-12T13:06:41Z</dcterms:created>
  <dcterms:modified xsi:type="dcterms:W3CDTF">2021-07-13T12:55:37Z</dcterms:modified>
</cp:coreProperties>
</file>